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alentina\OneDrive\Desktop\"/>
    </mc:Choice>
  </mc:AlternateContent>
  <xr:revisionPtr revIDLastSave="0" documentId="8_{B1C9009A-BD7C-42B9-9182-24CF7D35A572}"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F317" i="9"/>
  <c r="F316" i="9"/>
  <c r="H315" i="9"/>
  <c r="F315" i="9"/>
  <c r="F314" i="9"/>
  <c r="H313" i="9"/>
  <c r="G313" i="9"/>
  <c r="F313" i="9"/>
  <c r="H312" i="9"/>
  <c r="G312" i="9"/>
  <c r="F312" i="9"/>
  <c r="H311" i="9"/>
  <c r="G311" i="9"/>
  <c r="F311" i="9"/>
  <c r="F310" i="9"/>
  <c r="F309" i="9"/>
  <c r="F308" i="9"/>
  <c r="H307" i="9"/>
  <c r="G307" i="9"/>
  <c r="F307" i="9"/>
  <c r="F306" i="9"/>
  <c r="H305" i="9"/>
  <c r="E305" i="9" s="1"/>
  <c r="G305" i="9"/>
  <c r="F305" i="9"/>
  <c r="B305" i="9"/>
  <c r="H304" i="9"/>
  <c r="G304" i="9"/>
  <c r="F304" i="9"/>
  <c r="E304" i="9"/>
  <c r="B304" i="9" s="1"/>
  <c r="H303" i="9"/>
  <c r="G303" i="9"/>
  <c r="F303" i="9"/>
  <c r="F302" i="9"/>
  <c r="F301" i="9"/>
  <c r="F300" i="9"/>
  <c r="F299" i="9"/>
  <c r="F297" i="9"/>
  <c r="L296" i="9"/>
  <c r="F296" i="9" s="1"/>
  <c r="H296" i="9"/>
  <c r="G296" i="9"/>
  <c r="E296" i="9" s="1"/>
  <c r="F295" i="9"/>
  <c r="I294" i="9"/>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F286" i="9" s="1"/>
  <c r="B286" i="9" s="1"/>
  <c r="L286" i="9"/>
  <c r="E286" i="9"/>
  <c r="M285" i="9"/>
  <c r="L285" i="9"/>
  <c r="F285" i="9" s="1"/>
  <c r="E285" i="9"/>
  <c r="B285" i="9" s="1"/>
  <c r="M284" i="9"/>
  <c r="F284" i="9" s="1"/>
  <c r="B284" i="9" s="1"/>
  <c r="L284" i="9"/>
  <c r="E284" i="9"/>
  <c r="M283" i="9"/>
  <c r="L283" i="9"/>
  <c r="E283" i="9"/>
  <c r="M282" i="9"/>
  <c r="F282" i="9" s="1"/>
  <c r="B282" i="9" s="1"/>
  <c r="L282" i="9"/>
  <c r="E282" i="9"/>
  <c r="M281" i="9"/>
  <c r="L281" i="9"/>
  <c r="F281" i="9"/>
  <c r="E281" i="9"/>
  <c r="B281" i="9" s="1"/>
  <c r="M280" i="9"/>
  <c r="L280" i="9"/>
  <c r="F280" i="9"/>
  <c r="B280" i="9" s="1"/>
  <c r="E280" i="9"/>
  <c r="M279" i="9"/>
  <c r="L279" i="9"/>
  <c r="E279" i="9"/>
  <c r="M278" i="9"/>
  <c r="F278" i="9" s="1"/>
  <c r="B278" i="9" s="1"/>
  <c r="L278" i="9"/>
  <c r="E278" i="9"/>
  <c r="M277" i="9"/>
  <c r="L277" i="9"/>
  <c r="F277" i="9" s="1"/>
  <c r="E277" i="9"/>
  <c r="B277" i="9" s="1"/>
  <c r="M276" i="9"/>
  <c r="L276" i="9"/>
  <c r="F276" i="9" s="1"/>
  <c r="B276" i="9" s="1"/>
  <c r="E276" i="9"/>
  <c r="M275" i="9"/>
  <c r="L275" i="9"/>
  <c r="E275" i="9"/>
  <c r="M274" i="9"/>
  <c r="F274" i="9" s="1"/>
  <c r="B274" i="9" s="1"/>
  <c r="L274" i="9"/>
  <c r="E274" i="9"/>
  <c r="M273" i="9"/>
  <c r="L273" i="9"/>
  <c r="F273" i="9"/>
  <c r="E273" i="9"/>
  <c r="B273" i="9" s="1"/>
  <c r="M272" i="9"/>
  <c r="L272" i="9"/>
  <c r="F272" i="9"/>
  <c r="B272" i="9" s="1"/>
  <c r="E272" i="9"/>
  <c r="M271" i="9"/>
  <c r="L271" i="9"/>
  <c r="E271" i="9"/>
  <c r="M270" i="9"/>
  <c r="F270" i="9" s="1"/>
  <c r="B270" i="9" s="1"/>
  <c r="L270" i="9"/>
  <c r="E270" i="9"/>
  <c r="M269" i="9"/>
  <c r="L269" i="9"/>
  <c r="F269" i="9" s="1"/>
  <c r="E269" i="9"/>
  <c r="B269" i="9" s="1"/>
  <c r="M268" i="9"/>
  <c r="L268" i="9"/>
  <c r="F268" i="9" s="1"/>
  <c r="B268" i="9" s="1"/>
  <c r="E268" i="9"/>
  <c r="M267" i="9"/>
  <c r="L267" i="9"/>
  <c r="E267" i="9"/>
  <c r="M266" i="9"/>
  <c r="F266" i="9" s="1"/>
  <c r="B266" i="9" s="1"/>
  <c r="L266" i="9"/>
  <c r="E266" i="9"/>
  <c r="M265" i="9"/>
  <c r="L265" i="9"/>
  <c r="F265" i="9"/>
  <c r="E265" i="9"/>
  <c r="B265" i="9" s="1"/>
  <c r="M264" i="9"/>
  <c r="L264" i="9"/>
  <c r="F264" i="9"/>
  <c r="B264" i="9" s="1"/>
  <c r="E264" i="9"/>
  <c r="M263" i="9"/>
  <c r="L263" i="9"/>
  <c r="E263" i="9"/>
  <c r="M262" i="9"/>
  <c r="F262" i="9" s="1"/>
  <c r="B262" i="9" s="1"/>
  <c r="L262" i="9"/>
  <c r="E262" i="9"/>
  <c r="M261" i="9"/>
  <c r="L261" i="9"/>
  <c r="F261" i="9" s="1"/>
  <c r="E261" i="9"/>
  <c r="B261" i="9" s="1"/>
  <c r="M260" i="9"/>
  <c r="L260" i="9"/>
  <c r="F260" i="9" s="1"/>
  <c r="B260" i="9" s="1"/>
  <c r="E260" i="9"/>
  <c r="M259" i="9"/>
  <c r="L259" i="9"/>
  <c r="E259" i="9"/>
  <c r="M258" i="9"/>
  <c r="F258" i="9" s="1"/>
  <c r="B258" i="9" s="1"/>
  <c r="L258" i="9"/>
  <c r="E258" i="9"/>
  <c r="M257" i="9"/>
  <c r="L257" i="9"/>
  <c r="F257" i="9"/>
  <c r="E257" i="9"/>
  <c r="B257" i="9" s="1"/>
  <c r="M256" i="9"/>
  <c r="L256" i="9"/>
  <c r="F256" i="9"/>
  <c r="B256" i="9" s="1"/>
  <c r="E256" i="9"/>
  <c r="M255" i="9"/>
  <c r="L255" i="9"/>
  <c r="E255" i="9"/>
  <c r="M254" i="9"/>
  <c r="F254" i="9" s="1"/>
  <c r="B254" i="9" s="1"/>
  <c r="L254" i="9"/>
  <c r="E254" i="9"/>
  <c r="M253" i="9"/>
  <c r="L253" i="9"/>
  <c r="F253" i="9" s="1"/>
  <c r="E253" i="9"/>
  <c r="B253" i="9" s="1"/>
  <c r="M252" i="9"/>
  <c r="L252" i="9"/>
  <c r="F252" i="9" s="1"/>
  <c r="B252" i="9" s="1"/>
  <c r="E252" i="9"/>
  <c r="M251" i="9"/>
  <c r="L251" i="9"/>
  <c r="E251" i="9"/>
  <c r="M250" i="9"/>
  <c r="F250" i="9" s="1"/>
  <c r="B250" i="9" s="1"/>
  <c r="L250" i="9"/>
  <c r="E250" i="9"/>
  <c r="M249" i="9"/>
  <c r="L249" i="9"/>
  <c r="F249" i="9"/>
  <c r="E249" i="9"/>
  <c r="B249" i="9" s="1"/>
  <c r="M248" i="9"/>
  <c r="L248" i="9"/>
  <c r="F248" i="9"/>
  <c r="B248" i="9" s="1"/>
  <c r="E248" i="9"/>
  <c r="M247" i="9"/>
  <c r="L247" i="9"/>
  <c r="E247" i="9"/>
  <c r="M246" i="9"/>
  <c r="F246" i="9" s="1"/>
  <c r="B246" i="9" s="1"/>
  <c r="L246" i="9"/>
  <c r="E246" i="9"/>
  <c r="M245" i="9"/>
  <c r="L245" i="9"/>
  <c r="F245" i="9" s="1"/>
  <c r="E245" i="9"/>
  <c r="B245" i="9" s="1"/>
  <c r="M244" i="9"/>
  <c r="L244" i="9"/>
  <c r="E244" i="9"/>
  <c r="M243" i="9"/>
  <c r="L243" i="9"/>
  <c r="E243" i="9"/>
  <c r="M242" i="9"/>
  <c r="F242" i="9" s="1"/>
  <c r="B242" i="9" s="1"/>
  <c r="L242" i="9"/>
  <c r="E242" i="9"/>
  <c r="M241" i="9"/>
  <c r="L241" i="9"/>
  <c r="F241" i="9"/>
  <c r="E241" i="9"/>
  <c r="M240" i="9"/>
  <c r="L240" i="9"/>
  <c r="F240" i="9"/>
  <c r="B240" i="9" s="1"/>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F233" i="9"/>
  <c r="E233" i="9"/>
  <c r="B233" i="9" s="1"/>
  <c r="M232" i="9"/>
  <c r="F232" i="9" s="1"/>
  <c r="B232" i="9" s="1"/>
  <c r="L232" i="9"/>
  <c r="E232" i="9"/>
  <c r="M231" i="9"/>
  <c r="L231" i="9"/>
  <c r="E231" i="9"/>
  <c r="M230" i="9"/>
  <c r="F230" i="9" s="1"/>
  <c r="B230" i="9" s="1"/>
  <c r="L230" i="9"/>
  <c r="E230" i="9"/>
  <c r="M229" i="9"/>
  <c r="L229" i="9"/>
  <c r="F229" i="9" s="1"/>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F170" i="9"/>
  <c r="B170" i="9"/>
  <c r="H169" i="9"/>
  <c r="G169" i="9"/>
  <c r="F169" i="9"/>
  <c r="E169" i="9"/>
  <c r="B169" i="9" s="1"/>
  <c r="H168" i="9"/>
  <c r="G168" i="9"/>
  <c r="F168" i="9"/>
  <c r="E168" i="9"/>
  <c r="H167" i="9"/>
  <c r="G167" i="9"/>
  <c r="E167" i="9" s="1"/>
  <c r="F167" i="9"/>
  <c r="B167" i="9" s="1"/>
  <c r="H166" i="9"/>
  <c r="G166" i="9"/>
  <c r="F166" i="9"/>
  <c r="E166" i="9"/>
  <c r="B166" i="9" s="1"/>
  <c r="H165" i="9"/>
  <c r="E165" i="9" s="1"/>
  <c r="G165" i="9"/>
  <c r="F165" i="9"/>
  <c r="H164" i="9"/>
  <c r="G164" i="9"/>
  <c r="E164" i="9" s="1"/>
  <c r="B164" i="9" s="1"/>
  <c r="F164" i="9"/>
  <c r="H163" i="9"/>
  <c r="G163" i="9"/>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B157" i="9" s="1"/>
  <c r="G157" i="9"/>
  <c r="F157" i="9"/>
  <c r="G156" i="9"/>
  <c r="F156" i="9"/>
  <c r="H155" i="9"/>
  <c r="G155" i="9"/>
  <c r="E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F143" i="9"/>
  <c r="H142" i="9"/>
  <c r="G142" i="9"/>
  <c r="F142" i="9"/>
  <c r="E142" i="9"/>
  <c r="B142" i="9" s="1"/>
  <c r="H141" i="9"/>
  <c r="G141" i="9"/>
  <c r="F141" i="9"/>
  <c r="E141" i="9"/>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F107" i="9"/>
  <c r="H106" i="9"/>
  <c r="G106" i="9"/>
  <c r="E106" i="9" s="1"/>
  <c r="B106" i="9" s="1"/>
  <c r="F106" i="9"/>
  <c r="H105" i="9"/>
  <c r="E105" i="9" s="1"/>
  <c r="G105" i="9"/>
  <c r="F105" i="9"/>
  <c r="B105" i="9"/>
  <c r="H104" i="9"/>
  <c r="G104" i="9"/>
  <c r="F104" i="9"/>
  <c r="E104" i="9"/>
  <c r="B104" i="9" s="1"/>
  <c r="H103" i="9"/>
  <c r="G103" i="9"/>
  <c r="F103" i="9"/>
  <c r="H102" i="9"/>
  <c r="G102" i="9"/>
  <c r="F102" i="9"/>
  <c r="E102" i="9"/>
  <c r="B102" i="9" s="1"/>
  <c r="H101" i="9"/>
  <c r="G101" i="9"/>
  <c r="F101" i="9"/>
  <c r="E101" i="9"/>
  <c r="H100" i="9"/>
  <c r="G100" i="9"/>
  <c r="E100" i="9" s="1"/>
  <c r="F100" i="9"/>
  <c r="H99" i="9"/>
  <c r="G99" i="9"/>
  <c r="F99" i="9"/>
  <c r="H98" i="9"/>
  <c r="G98" i="9"/>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F92" i="9"/>
  <c r="H91" i="9"/>
  <c r="G91" i="9"/>
  <c r="F91" i="9"/>
  <c r="H90" i="9"/>
  <c r="G90" i="9"/>
  <c r="E90" i="9" s="1"/>
  <c r="B90" i="9" s="1"/>
  <c r="F90" i="9"/>
  <c r="H89" i="9"/>
  <c r="E89" i="9" s="1"/>
  <c r="G89" i="9"/>
  <c r="F89" i="9"/>
  <c r="B89" i="9"/>
  <c r="H88" i="9"/>
  <c r="G88" i="9"/>
  <c r="F88" i="9"/>
  <c r="E88" i="9"/>
  <c r="B88" i="9" s="1"/>
  <c r="H87" i="9"/>
  <c r="G87" i="9"/>
  <c r="F87" i="9"/>
  <c r="H86" i="9"/>
  <c r="G86" i="9"/>
  <c r="F86" i="9"/>
  <c r="E86" i="9"/>
  <c r="B86" i="9" s="1"/>
  <c r="H85" i="9"/>
  <c r="G85" i="9"/>
  <c r="F85" i="9"/>
  <c r="E85" i="9"/>
  <c r="H84" i="9"/>
  <c r="G84" i="9"/>
  <c r="E84" i="9" s="1"/>
  <c r="F84" i="9"/>
  <c r="H83" i="9"/>
  <c r="G83" i="9"/>
  <c r="F83" i="9"/>
  <c r="H82" i="9"/>
  <c r="G82" i="9"/>
  <c r="F82" i="9"/>
  <c r="H81" i="9"/>
  <c r="E81" i="9" s="1"/>
  <c r="B81" i="9" s="1"/>
  <c r="G81" i="9"/>
  <c r="F81" i="9"/>
  <c r="H80" i="9"/>
  <c r="G80" i="9"/>
  <c r="F80" i="9"/>
  <c r="E80" i="9"/>
  <c r="B80" i="9" s="1"/>
  <c r="H79" i="9"/>
  <c r="G79" i="9"/>
  <c r="F79" i="9"/>
  <c r="H78" i="9"/>
  <c r="E78" i="9" s="1"/>
  <c r="B78" i="9" s="1"/>
  <c r="G78" i="9"/>
  <c r="F78" i="9"/>
  <c r="H77" i="9"/>
  <c r="G77" i="9"/>
  <c r="F77" i="9"/>
  <c r="E77" i="9"/>
  <c r="B77" i="9" s="1"/>
  <c r="H76" i="9"/>
  <c r="G76" i="9"/>
  <c r="E76" i="9" s="1"/>
  <c r="F76" i="9"/>
  <c r="H75" i="9"/>
  <c r="G75" i="9"/>
  <c r="F75" i="9"/>
  <c r="H74" i="9"/>
  <c r="G74" i="9"/>
  <c r="E74" i="9" s="1"/>
  <c r="B74" i="9" s="1"/>
  <c r="F74" i="9"/>
  <c r="H73" i="9"/>
  <c r="E73" i="9" s="1"/>
  <c r="G73" i="9"/>
  <c r="F73" i="9"/>
  <c r="B73" i="9"/>
  <c r="H72" i="9"/>
  <c r="G72" i="9"/>
  <c r="F72" i="9"/>
  <c r="E72" i="9"/>
  <c r="B72" i="9" s="1"/>
  <c r="H71" i="9"/>
  <c r="G71" i="9"/>
  <c r="F71" i="9"/>
  <c r="H70" i="9"/>
  <c r="G70" i="9"/>
  <c r="F70" i="9"/>
  <c r="E70" i="9"/>
  <c r="B70" i="9" s="1"/>
  <c r="H69" i="9"/>
  <c r="G69" i="9"/>
  <c r="F69" i="9"/>
  <c r="E69" i="9"/>
  <c r="H68" i="9"/>
  <c r="G68" i="9"/>
  <c r="E68" i="9" s="1"/>
  <c r="F68" i="9"/>
  <c r="H67" i="9"/>
  <c r="G67" i="9"/>
  <c r="F67" i="9"/>
  <c r="H66" i="9"/>
  <c r="G66" i="9"/>
  <c r="F66" i="9"/>
  <c r="H65" i="9"/>
  <c r="E65" i="9" s="1"/>
  <c r="B65" i="9" s="1"/>
  <c r="G65" i="9"/>
  <c r="F65" i="9"/>
  <c r="H64" i="9"/>
  <c r="G64" i="9"/>
  <c r="F64" i="9"/>
  <c r="E64" i="9"/>
  <c r="B64" i="9" s="1"/>
  <c r="H63" i="9"/>
  <c r="G63" i="9"/>
  <c r="F63" i="9"/>
  <c r="H62" i="9"/>
  <c r="E62" i="9" s="1"/>
  <c r="B62" i="9" s="1"/>
  <c r="G62" i="9"/>
  <c r="F62" i="9"/>
  <c r="H61" i="9"/>
  <c r="G61" i="9"/>
  <c r="F61" i="9"/>
  <c r="E61" i="9"/>
  <c r="B61" i="9" s="1"/>
  <c r="H60" i="9"/>
  <c r="G60" i="9"/>
  <c r="E60" i="9" s="1"/>
  <c r="F60" i="9"/>
  <c r="H59" i="9"/>
  <c r="G59" i="9"/>
  <c r="F59" i="9"/>
  <c r="H58" i="9"/>
  <c r="G58" i="9"/>
  <c r="E58" i="9" s="1"/>
  <c r="B58" i="9" s="1"/>
  <c r="F58" i="9"/>
  <c r="H57" i="9"/>
  <c r="E57" i="9" s="1"/>
  <c r="B57" i="9" s="1"/>
  <c r="G57" i="9"/>
  <c r="F57" i="9"/>
  <c r="H56" i="9"/>
  <c r="E56" i="9" s="1"/>
  <c r="B56" i="9" s="1"/>
  <c r="G56" i="9"/>
  <c r="F56" i="9"/>
  <c r="H55" i="9"/>
  <c r="G55" i="9"/>
  <c r="F55" i="9"/>
  <c r="H54" i="9"/>
  <c r="E54" i="9" s="1"/>
  <c r="B54" i="9" s="1"/>
  <c r="G54" i="9"/>
  <c r="F54" i="9"/>
  <c r="H53" i="9"/>
  <c r="E53" i="9" s="1"/>
  <c r="G53" i="9"/>
  <c r="F53" i="9"/>
  <c r="H52" i="9"/>
  <c r="G52" i="9"/>
  <c r="E52" i="9" s="1"/>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E45" i="9"/>
  <c r="B45" i="9" s="1"/>
  <c r="H44" i="9"/>
  <c r="G44" i="9"/>
  <c r="E44" i="9" s="1"/>
  <c r="F44" i="9"/>
  <c r="H43" i="9"/>
  <c r="G43" i="9"/>
  <c r="F43" i="9"/>
  <c r="H42" i="9"/>
  <c r="G42" i="9"/>
  <c r="E42" i="9" s="1"/>
  <c r="B42" i="9" s="1"/>
  <c r="F42" i="9"/>
  <c r="H41" i="9"/>
  <c r="E41" i="9" s="1"/>
  <c r="B41" i="9" s="1"/>
  <c r="G41" i="9"/>
  <c r="F41" i="9"/>
  <c r="H40" i="9"/>
  <c r="G40" i="9"/>
  <c r="F40" i="9"/>
  <c r="E40" i="9"/>
  <c r="B40" i="9" s="1"/>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E30" i="9" s="1"/>
  <c r="B30" i="9" s="1"/>
  <c r="G30" i="9"/>
  <c r="F30" i="9"/>
  <c r="H29" i="9"/>
  <c r="G29" i="9"/>
  <c r="F29" i="9"/>
  <c r="E29" i="9"/>
  <c r="B29" i="9" s="1"/>
  <c r="H28" i="9"/>
  <c r="G28" i="9"/>
  <c r="E28" i="9" s="1"/>
  <c r="F28" i="9"/>
  <c r="H27" i="9"/>
  <c r="G27" i="9"/>
  <c r="F27" i="9"/>
  <c r="H26" i="9"/>
  <c r="G26" i="9"/>
  <c r="E26" i="9" s="1"/>
  <c r="B26" i="9" s="1"/>
  <c r="F26" i="9"/>
  <c r="H25" i="9"/>
  <c r="E25" i="9" s="1"/>
  <c r="G25" i="9"/>
  <c r="F25" i="9"/>
  <c r="B25" i="9"/>
  <c r="F24" i="9"/>
  <c r="I10" i="9"/>
  <c r="F4" i="9"/>
  <c r="O3" i="9"/>
  <c r="I3" i="9"/>
  <c r="H3" i="9"/>
  <c r="G3" i="9"/>
  <c r="D104" i="8"/>
  <c r="I41" i="3" s="1"/>
  <c r="D97" i="8"/>
  <c r="D92" i="8"/>
  <c r="D87" i="8"/>
  <c r="D82" i="8"/>
  <c r="D77" i="8"/>
  <c r="D72" i="8"/>
  <c r="D67" i="8"/>
  <c r="D62" i="8"/>
  <c r="D57" i="8"/>
  <c r="C1634" i="1" s="1"/>
  <c r="H1634" i="1" s="1"/>
  <c r="D52" i="8"/>
  <c r="D46" i="8"/>
  <c r="D37" i="8"/>
  <c r="D27" i="8"/>
  <c r="C1604" i="1" s="1"/>
  <c r="D18" i="8"/>
  <c r="D8" i="8"/>
  <c r="D6" i="8" s="1"/>
  <c r="C1583" i="1" s="1"/>
  <c r="H1583" i="1" s="1"/>
  <c r="E44" i="7"/>
  <c r="D44" i="7"/>
  <c r="E39" i="7"/>
  <c r="E38" i="7" s="1"/>
  <c r="D39" i="7"/>
  <c r="D38" i="7"/>
  <c r="E30" i="7"/>
  <c r="D30" i="7"/>
  <c r="E23" i="7"/>
  <c r="D23" i="7"/>
  <c r="D22" i="7" s="1"/>
  <c r="E22" i="7"/>
  <c r="E14" i="7"/>
  <c r="D14" i="7"/>
  <c r="D6" i="7" s="1"/>
  <c r="E7" i="7"/>
  <c r="E6" i="7" s="1"/>
  <c r="E5" i="7" s="1"/>
  <c r="I33" i="3" s="1"/>
  <c r="D7" i="7"/>
  <c r="C1540"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G1457"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1268" i="1" s="1"/>
  <c r="D264" i="5"/>
  <c r="F264" i="5" s="1"/>
  <c r="F263" i="5"/>
  <c r="F262" i="5"/>
  <c r="F261" i="5"/>
  <c r="F260" i="5"/>
  <c r="E260" i="5"/>
  <c r="D1264" i="1" s="1"/>
  <c r="H1264" i="1" s="1"/>
  <c r="D260" i="5"/>
  <c r="F259" i="5"/>
  <c r="F258" i="5"/>
  <c r="F257" i="5"/>
  <c r="E256" i="5"/>
  <c r="D1260"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6" i="5"/>
  <c r="F145" i="5"/>
  <c r="F144" i="5"/>
  <c r="F143" i="5"/>
  <c r="E143" i="5"/>
  <c r="D143" i="5"/>
  <c r="F142" i="5"/>
  <c r="F141" i="5"/>
  <c r="F140" i="5"/>
  <c r="F139" i="5"/>
  <c r="F138" i="5"/>
  <c r="F137" i="5"/>
  <c r="F136" i="5"/>
  <c r="E136" i="5"/>
  <c r="E135" i="5" s="1"/>
  <c r="D1140" i="1" s="1"/>
  <c r="G1140" i="1" s="1"/>
  <c r="D136" i="5"/>
  <c r="D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D88" i="5"/>
  <c r="F87" i="5"/>
  <c r="F86" i="5"/>
  <c r="F85" i="5"/>
  <c r="F84" i="5"/>
  <c r="F83" i="5"/>
  <c r="E82" i="5"/>
  <c r="D1087" i="1" s="1"/>
  <c r="D82" i="5"/>
  <c r="F81" i="5"/>
  <c r="F80" i="5"/>
  <c r="F79" i="5"/>
  <c r="F78" i="5"/>
  <c r="F77" i="5"/>
  <c r="E76" i="5"/>
  <c r="D76" i="5"/>
  <c r="F76" i="5" s="1"/>
  <c r="F75" i="5"/>
  <c r="F74" i="5"/>
  <c r="F73" i="5"/>
  <c r="F72" i="5"/>
  <c r="E71" i="5"/>
  <c r="D1076" i="1" s="1"/>
  <c r="G1076" i="1" s="1"/>
  <c r="D71" i="5"/>
  <c r="F68" i="5"/>
  <c r="F67" i="5"/>
  <c r="F66" i="5"/>
  <c r="F65" i="5"/>
  <c r="F64" i="5"/>
  <c r="E63" i="5"/>
  <c r="D1068" i="1" s="1"/>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D1018"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D585" i="4"/>
  <c r="F584" i="4"/>
  <c r="D584" i="4"/>
  <c r="F583" i="4"/>
  <c r="F582" i="4"/>
  <c r="F581" i="4"/>
  <c r="E581" i="4"/>
  <c r="D581" i="4"/>
  <c r="F580" i="4"/>
  <c r="F579" i="4"/>
  <c r="E578" i="4"/>
  <c r="D578" i="4"/>
  <c r="C572" i="1"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C530" i="1" s="1"/>
  <c r="F534" i="4"/>
  <c r="F533" i="4"/>
  <c r="E532" i="4"/>
  <c r="D532" i="4"/>
  <c r="F532" i="4" s="1"/>
  <c r="F531" i="4"/>
  <c r="F530" i="4"/>
  <c r="F529" i="4"/>
  <c r="E529" i="4"/>
  <c r="G214" i="9" s="1"/>
  <c r="E214" i="9" s="1"/>
  <c r="B214" i="9" s="1"/>
  <c r="D529" i="4"/>
  <c r="F528" i="4"/>
  <c r="F527" i="4"/>
  <c r="F526" i="4"/>
  <c r="E526" i="4"/>
  <c r="D526" i="4"/>
  <c r="F525" i="4"/>
  <c r="F524" i="4"/>
  <c r="E523" i="4"/>
  <c r="E522" i="4" s="1"/>
  <c r="D523" i="4"/>
  <c r="F523" i="4" s="1"/>
  <c r="D522" i="4"/>
  <c r="F522" i="4" s="1"/>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F492" i="4"/>
  <c r="E492" i="4"/>
  <c r="D492" i="4"/>
  <c r="F490" i="4"/>
  <c r="F489" i="4"/>
  <c r="E488" i="4"/>
  <c r="D488" i="4"/>
  <c r="C482" i="1"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C446" i="1" s="1"/>
  <c r="G446" i="1"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G225" i="9" s="1"/>
  <c r="E225" i="9" s="1"/>
  <c r="B225" i="9" s="1"/>
  <c r="E431" i="4"/>
  <c r="E428" i="4"/>
  <c r="D423" i="1" s="1"/>
  <c r="D428" i="4"/>
  <c r="F428" i="4" s="1"/>
  <c r="E427" i="4"/>
  <c r="D427" i="4"/>
  <c r="C422" i="1" s="1"/>
  <c r="E426" i="4"/>
  <c r="D421" i="1" s="1"/>
  <c r="H421" i="1" s="1"/>
  <c r="D426" i="4"/>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E401" i="4"/>
  <c r="D396" i="1" s="1"/>
  <c r="D401" i="4"/>
  <c r="C396" i="1" s="1"/>
  <c r="F400" i="4"/>
  <c r="F399" i="4"/>
  <c r="F398" i="4"/>
  <c r="E398" i="4"/>
  <c r="D398" i="4"/>
  <c r="F397" i="4"/>
  <c r="F396" i="4"/>
  <c r="F395" i="4"/>
  <c r="F394" i="4"/>
  <c r="E393" i="4"/>
  <c r="D388" i="1" s="1"/>
  <c r="D393" i="4"/>
  <c r="C388" i="1"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E308" i="4"/>
  <c r="F306" i="4"/>
  <c r="F305" i="4"/>
  <c r="F304" i="4"/>
  <c r="F303" i="4"/>
  <c r="F302" i="4"/>
  <c r="F298" i="4"/>
  <c r="E298" i="4"/>
  <c r="D298"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4" i="4"/>
  <c r="F223" i="4"/>
  <c r="F222" i="4"/>
  <c r="E222" i="4"/>
  <c r="E221" i="4" s="1"/>
  <c r="D222" i="4"/>
  <c r="D221" i="4"/>
  <c r="F220" i="4"/>
  <c r="F219" i="4"/>
  <c r="F218" i="4"/>
  <c r="F217" i="4"/>
  <c r="E216" i="4"/>
  <c r="D212" i="1" s="1"/>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70" i="4" s="1"/>
  <c r="F169" i="4"/>
  <c r="F168" i="4"/>
  <c r="F167" i="4"/>
  <c r="F166" i="4"/>
  <c r="E165" i="4"/>
  <c r="F165" i="4" s="1"/>
  <c r="D165" i="4"/>
  <c r="D164" i="4" s="1"/>
  <c r="F163" i="4"/>
  <c r="F162" i="4"/>
  <c r="F161" i="4"/>
  <c r="E160" i="4"/>
  <c r="D156" i="1" s="1"/>
  <c r="D160" i="4"/>
  <c r="F160" i="4" s="1"/>
  <c r="F159" i="4"/>
  <c r="F158" i="4"/>
  <c r="F157" i="4"/>
  <c r="F156" i="4"/>
  <c r="F155" i="4"/>
  <c r="E154" i="4"/>
  <c r="D154" i="4"/>
  <c r="F154" i="4" s="1"/>
  <c r="F151" i="4"/>
  <c r="F150" i="4"/>
  <c r="F149" i="4"/>
  <c r="F148" i="4"/>
  <c r="F147" i="4"/>
  <c r="F146" i="4"/>
  <c r="F145" i="4"/>
  <c r="F144" i="4"/>
  <c r="F143" i="4"/>
  <c r="F142" i="4"/>
  <c r="F141" i="4"/>
  <c r="E141" i="4"/>
  <c r="D141" i="4"/>
  <c r="D140" i="4" s="1"/>
  <c r="E140" i="4"/>
  <c r="D136" i="1" s="1"/>
  <c r="F139" i="4"/>
  <c r="F138" i="4"/>
  <c r="F137" i="4"/>
  <c r="F136" i="4"/>
  <c r="E135" i="4"/>
  <c r="E134" i="4" s="1"/>
  <c r="D130" i="1"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6" i="4"/>
  <c r="F75" i="4"/>
  <c r="E74" i="4"/>
  <c r="F74" i="4" s="1"/>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G1683" i="1" s="1"/>
  <c r="C1682" i="1"/>
  <c r="C1680" i="1"/>
  <c r="G1680" i="1" s="1"/>
  <c r="H1679" i="1"/>
  <c r="G1679" i="1"/>
  <c r="C1679" i="1"/>
  <c r="C1678" i="1"/>
  <c r="C1677" i="1"/>
  <c r="H1676" i="1"/>
  <c r="C1676" i="1"/>
  <c r="G1676" i="1" s="1"/>
  <c r="H1675" i="1"/>
  <c r="G1675" i="1"/>
  <c r="C1675" i="1"/>
  <c r="C1674" i="1"/>
  <c r="C1673" i="1"/>
  <c r="H1672" i="1"/>
  <c r="C1672" i="1"/>
  <c r="G1672" i="1" s="1"/>
  <c r="H1671" i="1"/>
  <c r="G1671" i="1"/>
  <c r="C1671" i="1"/>
  <c r="C1670" i="1"/>
  <c r="C1669" i="1"/>
  <c r="H1668" i="1"/>
  <c r="C1668" i="1"/>
  <c r="G1668" i="1" s="1"/>
  <c r="H1667" i="1"/>
  <c r="G1667" i="1"/>
  <c r="C1667" i="1"/>
  <c r="H1666" i="1"/>
  <c r="G1666" i="1"/>
  <c r="C1666" i="1"/>
  <c r="C1665" i="1"/>
  <c r="C1664" i="1"/>
  <c r="H1663" i="1"/>
  <c r="G1663" i="1"/>
  <c r="C1663" i="1"/>
  <c r="H1662" i="1"/>
  <c r="C1662" i="1"/>
  <c r="G1662" i="1" s="1"/>
  <c r="C1661" i="1"/>
  <c r="H1661" i="1" s="1"/>
  <c r="C1660" i="1"/>
  <c r="H1659" i="1"/>
  <c r="G1659" i="1"/>
  <c r="C1659" i="1"/>
  <c r="H1658" i="1"/>
  <c r="C1658" i="1"/>
  <c r="G1658" i="1" s="1"/>
  <c r="C1657" i="1"/>
  <c r="H1656" i="1"/>
  <c r="C1656" i="1"/>
  <c r="G1656" i="1" s="1"/>
  <c r="H1655" i="1"/>
  <c r="G1655" i="1"/>
  <c r="C1655" i="1"/>
  <c r="C1654" i="1"/>
  <c r="G1654" i="1" s="1"/>
  <c r="C1653" i="1"/>
  <c r="C1652" i="1"/>
  <c r="H1651" i="1"/>
  <c r="G1651" i="1"/>
  <c r="C1651" i="1"/>
  <c r="C1650" i="1"/>
  <c r="H1650" i="1" s="1"/>
  <c r="C1649" i="1"/>
  <c r="C1648" i="1"/>
  <c r="G1648" i="1" s="1"/>
  <c r="H1647" i="1"/>
  <c r="G1647" i="1"/>
  <c r="C1647" i="1"/>
  <c r="C1646" i="1"/>
  <c r="G1646" i="1" s="1"/>
  <c r="G1645" i="1"/>
  <c r="C1645" i="1"/>
  <c r="H1645" i="1" s="1"/>
  <c r="C1644" i="1"/>
  <c r="H1643" i="1"/>
  <c r="G1643" i="1"/>
  <c r="C1643" i="1"/>
  <c r="C1642" i="1"/>
  <c r="C1641" i="1"/>
  <c r="C1640" i="1"/>
  <c r="G1640" i="1" s="1"/>
  <c r="H1639" i="1"/>
  <c r="G1639" i="1"/>
  <c r="C1639" i="1"/>
  <c r="C1638" i="1"/>
  <c r="C1637" i="1"/>
  <c r="H1637" i="1" s="1"/>
  <c r="C1636" i="1"/>
  <c r="C1635" i="1"/>
  <c r="H1635" i="1" s="1"/>
  <c r="C1633" i="1"/>
  <c r="C1632" i="1"/>
  <c r="H1631" i="1"/>
  <c r="G1631" i="1"/>
  <c r="C1631" i="1"/>
  <c r="H1630" i="1"/>
  <c r="C1630" i="1"/>
  <c r="G1630" i="1" s="1"/>
  <c r="C1629" i="1"/>
  <c r="H1629" i="1" s="1"/>
  <c r="H1627" i="1"/>
  <c r="G1627" i="1"/>
  <c r="C1627" i="1"/>
  <c r="H1626" i="1"/>
  <c r="C1626" i="1"/>
  <c r="G1626" i="1" s="1"/>
  <c r="C1625" i="1"/>
  <c r="H1624" i="1"/>
  <c r="C1624" i="1"/>
  <c r="G1624" i="1" s="1"/>
  <c r="H1623" i="1"/>
  <c r="G1623" i="1"/>
  <c r="C1623" i="1"/>
  <c r="C1620" i="1"/>
  <c r="H1619" i="1"/>
  <c r="G1619" i="1"/>
  <c r="C1619" i="1"/>
  <c r="C1618" i="1"/>
  <c r="H1618" i="1" s="1"/>
  <c r="C1617" i="1"/>
  <c r="C1616" i="1"/>
  <c r="G1616" i="1" s="1"/>
  <c r="H1615" i="1"/>
  <c r="G1615" i="1"/>
  <c r="C1615" i="1"/>
  <c r="C1614" i="1"/>
  <c r="G1614" i="1" s="1"/>
  <c r="G1613" i="1"/>
  <c r="C1613" i="1"/>
  <c r="H1613" i="1" s="1"/>
  <c r="C1612" i="1"/>
  <c r="H1611" i="1"/>
  <c r="G1611" i="1"/>
  <c r="C1611" i="1"/>
  <c r="C1610" i="1"/>
  <c r="C1609" i="1"/>
  <c r="C1608" i="1"/>
  <c r="G1608" i="1" s="1"/>
  <c r="H1607" i="1"/>
  <c r="G1607" i="1"/>
  <c r="C1607" i="1"/>
  <c r="C1606" i="1"/>
  <c r="C1605" i="1"/>
  <c r="H1605" i="1" s="1"/>
  <c r="H1603" i="1"/>
  <c r="G1603" i="1"/>
  <c r="C1603" i="1"/>
  <c r="C1601" i="1"/>
  <c r="C1600" i="1"/>
  <c r="H1599" i="1"/>
  <c r="G1599" i="1"/>
  <c r="C1599" i="1"/>
  <c r="H1598" i="1"/>
  <c r="C1598" i="1"/>
  <c r="G1598" i="1" s="1"/>
  <c r="C1597" i="1"/>
  <c r="H1597" i="1" s="1"/>
  <c r="C1596" i="1"/>
  <c r="H1595" i="1"/>
  <c r="G1595" i="1"/>
  <c r="C1595" i="1"/>
  <c r="C1594" i="1"/>
  <c r="G1594" i="1" s="1"/>
  <c r="C1593" i="1"/>
  <c r="H1592" i="1"/>
  <c r="C1592" i="1"/>
  <c r="G1592" i="1" s="1"/>
  <c r="H1591" i="1"/>
  <c r="G1591" i="1"/>
  <c r="C1591" i="1"/>
  <c r="C1590" i="1"/>
  <c r="G1590" i="1" s="1"/>
  <c r="C1589" i="1"/>
  <c r="C1588" i="1"/>
  <c r="C1587" i="1"/>
  <c r="G1587" i="1" s="1"/>
  <c r="C1586" i="1"/>
  <c r="H1586" i="1" s="1"/>
  <c r="C1584" i="1"/>
  <c r="G1584" i="1" s="1"/>
  <c r="C1582" i="1"/>
  <c r="G1582" i="1" s="1"/>
  <c r="D1581" i="1"/>
  <c r="C1581" i="1"/>
  <c r="J1580" i="1"/>
  <c r="D1580" i="1"/>
  <c r="C1580" i="1"/>
  <c r="H1580" i="1" s="1"/>
  <c r="H1579" i="1"/>
  <c r="G1579" i="1"/>
  <c r="D1579" i="1"/>
  <c r="C1579" i="1"/>
  <c r="J1579" i="1" s="1"/>
  <c r="D1578" i="1"/>
  <c r="C1578" i="1"/>
  <c r="D1577" i="1"/>
  <c r="G1577" i="1" s="1"/>
  <c r="C1577" i="1"/>
  <c r="D1576" i="1"/>
  <c r="C1576" i="1"/>
  <c r="D1575" i="1"/>
  <c r="C1575" i="1"/>
  <c r="D1574" i="1"/>
  <c r="C1574" i="1"/>
  <c r="D1573" i="1"/>
  <c r="G1573" i="1" s="1"/>
  <c r="C1573" i="1"/>
  <c r="D1572" i="1"/>
  <c r="C1572" i="1"/>
  <c r="H1572" i="1" s="1"/>
  <c r="D1571" i="1"/>
  <c r="C1571" i="1"/>
  <c r="G1570" i="1"/>
  <c r="D1570" i="1"/>
  <c r="C1570" i="1"/>
  <c r="D1569" i="1"/>
  <c r="G1569" i="1" s="1"/>
  <c r="C1569" i="1"/>
  <c r="H1568" i="1"/>
  <c r="G1568" i="1"/>
  <c r="I1568" i="1" s="1"/>
  <c r="D1568" i="1"/>
  <c r="C1568" i="1"/>
  <c r="J1568" i="1" s="1"/>
  <c r="J1567" i="1"/>
  <c r="D1567" i="1"/>
  <c r="C1567" i="1"/>
  <c r="G1566" i="1"/>
  <c r="D1566" i="1"/>
  <c r="C1566" i="1"/>
  <c r="G1565" i="1"/>
  <c r="D1565" i="1"/>
  <c r="C1565" i="1"/>
  <c r="H1564" i="1"/>
  <c r="D1564" i="1"/>
  <c r="C1564" i="1"/>
  <c r="J1564" i="1" s="1"/>
  <c r="H1563" i="1"/>
  <c r="D1563" i="1"/>
  <c r="C1563" i="1"/>
  <c r="G1563" i="1" s="1"/>
  <c r="J1562" i="1"/>
  <c r="D1562" i="1"/>
  <c r="C1562" i="1"/>
  <c r="D1561" i="1"/>
  <c r="C1561" i="1"/>
  <c r="D1560" i="1"/>
  <c r="G1560" i="1" s="1"/>
  <c r="C1560" i="1"/>
  <c r="D1559" i="1"/>
  <c r="C1559" i="1"/>
  <c r="D1558" i="1"/>
  <c r="C1558" i="1"/>
  <c r="D1557" i="1"/>
  <c r="C1557" i="1"/>
  <c r="D1556" i="1"/>
  <c r="C1556" i="1"/>
  <c r="H1556" i="1" s="1"/>
  <c r="G1555" i="1"/>
  <c r="D1555" i="1"/>
  <c r="C1555" i="1"/>
  <c r="H1555" i="1" s="1"/>
  <c r="G1554" i="1"/>
  <c r="D1554" i="1"/>
  <c r="C1554" i="1"/>
  <c r="H1553" i="1"/>
  <c r="D1553" i="1"/>
  <c r="C1553" i="1"/>
  <c r="J1553" i="1" s="1"/>
  <c r="J1552" i="1"/>
  <c r="D1552" i="1"/>
  <c r="C1552" i="1"/>
  <c r="D1551" i="1"/>
  <c r="C1551" i="1"/>
  <c r="D1550" i="1"/>
  <c r="G1550" i="1" s="1"/>
  <c r="C1550" i="1"/>
  <c r="D1549" i="1"/>
  <c r="C1549" i="1"/>
  <c r="D1548" i="1"/>
  <c r="C1548" i="1"/>
  <c r="D1547" i="1"/>
  <c r="G1547" i="1" s="1"/>
  <c r="C1547" i="1"/>
  <c r="J1547" i="1" s="1"/>
  <c r="J1546" i="1"/>
  <c r="D1546" i="1"/>
  <c r="C1546" i="1"/>
  <c r="G1546" i="1" s="1"/>
  <c r="H1545" i="1"/>
  <c r="D1545" i="1"/>
  <c r="J1545" i="1" s="1"/>
  <c r="C1545" i="1"/>
  <c r="D1544" i="1"/>
  <c r="C1544" i="1"/>
  <c r="D1543" i="1"/>
  <c r="G1543" i="1" s="1"/>
  <c r="C1543" i="1"/>
  <c r="D1542" i="1"/>
  <c r="C1542" i="1"/>
  <c r="D1541" i="1"/>
  <c r="C1541" i="1"/>
  <c r="D1540" i="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D1484" i="1"/>
  <c r="H1484" i="1" s="1"/>
  <c r="C1484" i="1"/>
  <c r="G1483" i="1"/>
  <c r="D1483" i="1"/>
  <c r="H1483" i="1" s="1"/>
  <c r="C1483" i="1"/>
  <c r="G1482" i="1"/>
  <c r="D1482" i="1"/>
  <c r="H1482" i="1" s="1"/>
  <c r="C1482" i="1"/>
  <c r="D1481" i="1"/>
  <c r="C1481" i="1"/>
  <c r="D1480" i="1"/>
  <c r="H1480" i="1" s="1"/>
  <c r="C1480" i="1"/>
  <c r="G1479" i="1"/>
  <c r="D1479" i="1"/>
  <c r="H1479" i="1" s="1"/>
  <c r="C1479" i="1"/>
  <c r="G1478" i="1"/>
  <c r="D1478" i="1"/>
  <c r="H1478" i="1" s="1"/>
  <c r="C1478" i="1"/>
  <c r="D1477" i="1"/>
  <c r="C1477" i="1"/>
  <c r="D1476" i="1"/>
  <c r="H1476" i="1" s="1"/>
  <c r="C1476" i="1"/>
  <c r="G1475" i="1"/>
  <c r="D1475" i="1"/>
  <c r="H1475" i="1" s="1"/>
  <c r="C1475" i="1"/>
  <c r="G1474" i="1"/>
  <c r="D1474" i="1"/>
  <c r="H1474" i="1" s="1"/>
  <c r="C1474" i="1"/>
  <c r="D1473" i="1"/>
  <c r="C1473" i="1"/>
  <c r="D1472" i="1"/>
  <c r="H1472" i="1" s="1"/>
  <c r="C1472" i="1"/>
  <c r="G1471" i="1"/>
  <c r="D1471" i="1"/>
  <c r="H1471" i="1" s="1"/>
  <c r="C1471" i="1"/>
  <c r="G1470" i="1"/>
  <c r="D1470" i="1"/>
  <c r="H1470" i="1" s="1"/>
  <c r="C1470" i="1"/>
  <c r="D1469" i="1"/>
  <c r="C1469" i="1"/>
  <c r="D1468" i="1"/>
  <c r="H1468" i="1" s="1"/>
  <c r="C1468" i="1"/>
  <c r="G1467" i="1"/>
  <c r="D1467" i="1"/>
  <c r="H1467" i="1" s="1"/>
  <c r="C1467" i="1"/>
  <c r="G1466" i="1"/>
  <c r="D1466" i="1"/>
  <c r="H1466" i="1" s="1"/>
  <c r="C1466" i="1"/>
  <c r="D1465" i="1"/>
  <c r="C1465" i="1"/>
  <c r="D1464" i="1"/>
  <c r="H1464" i="1" s="1"/>
  <c r="C1464" i="1"/>
  <c r="G1463" i="1"/>
  <c r="D1463" i="1"/>
  <c r="H1463" i="1" s="1"/>
  <c r="C1463" i="1"/>
  <c r="D1462" i="1"/>
  <c r="D1461" i="1"/>
  <c r="G1461" i="1" s="1"/>
  <c r="C1461" i="1"/>
  <c r="D1460" i="1"/>
  <c r="G1460" i="1" s="1"/>
  <c r="C1460" i="1"/>
  <c r="H1459" i="1"/>
  <c r="D1459" i="1"/>
  <c r="G1459" i="1" s="1"/>
  <c r="C1459" i="1"/>
  <c r="D1458" i="1"/>
  <c r="C1458" i="1"/>
  <c r="C1457" i="1"/>
  <c r="H1456" i="1"/>
  <c r="D1456" i="1"/>
  <c r="G1456" i="1" s="1"/>
  <c r="C1456" i="1"/>
  <c r="H1455" i="1"/>
  <c r="D1455" i="1"/>
  <c r="G1455" i="1" s="1"/>
  <c r="C1455" i="1"/>
  <c r="D1454" i="1"/>
  <c r="C1454" i="1"/>
  <c r="D1453" i="1"/>
  <c r="G1453" i="1" s="1"/>
  <c r="C1453" i="1"/>
  <c r="H1452" i="1"/>
  <c r="D1452" i="1"/>
  <c r="G1452" i="1" s="1"/>
  <c r="C1452" i="1"/>
  <c r="H1451" i="1"/>
  <c r="D1451" i="1"/>
  <c r="G1451" i="1" s="1"/>
  <c r="C1451" i="1"/>
  <c r="D1450" i="1"/>
  <c r="C1450" i="1"/>
  <c r="D1449" i="1"/>
  <c r="G1449" i="1" s="1"/>
  <c r="C1449" i="1"/>
  <c r="H1448" i="1"/>
  <c r="D1448" i="1"/>
  <c r="G1448" i="1" s="1"/>
  <c r="C1448" i="1"/>
  <c r="H1447" i="1"/>
  <c r="D1447" i="1"/>
  <c r="G1447" i="1" s="1"/>
  <c r="C1447" i="1"/>
  <c r="D1446" i="1"/>
  <c r="C1446" i="1"/>
  <c r="D1445" i="1"/>
  <c r="G1445" i="1" s="1"/>
  <c r="C1445" i="1"/>
  <c r="H1444" i="1"/>
  <c r="D1444" i="1"/>
  <c r="G1444" i="1" s="1"/>
  <c r="C1444" i="1"/>
  <c r="H1443" i="1"/>
  <c r="D1443" i="1"/>
  <c r="G1443" i="1" s="1"/>
  <c r="C1443" i="1"/>
  <c r="D1442" i="1"/>
  <c r="C1442" i="1"/>
  <c r="D1441" i="1"/>
  <c r="G1441" i="1" s="1"/>
  <c r="C1441" i="1"/>
  <c r="H1440" i="1"/>
  <c r="D1440" i="1"/>
  <c r="G1440" i="1" s="1"/>
  <c r="C1440" i="1"/>
  <c r="H1439" i="1"/>
  <c r="D1439" i="1"/>
  <c r="G1439" i="1" s="1"/>
  <c r="C1439" i="1"/>
  <c r="D1438" i="1"/>
  <c r="C1438" i="1"/>
  <c r="D1437" i="1"/>
  <c r="G1437" i="1" s="1"/>
  <c r="C1437" i="1"/>
  <c r="H1436" i="1"/>
  <c r="D1436" i="1"/>
  <c r="G1436" i="1" s="1"/>
  <c r="C1436" i="1"/>
  <c r="H1435" i="1"/>
  <c r="D1435" i="1"/>
  <c r="G1435" i="1" s="1"/>
  <c r="C1435" i="1"/>
  <c r="D1434" i="1"/>
  <c r="C1434" i="1"/>
  <c r="D1433" i="1"/>
  <c r="G1433" i="1" s="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G1400" i="1" s="1"/>
  <c r="C1400" i="1"/>
  <c r="D1399" i="1"/>
  <c r="G1399" i="1" s="1"/>
  <c r="C1399" i="1"/>
  <c r="D1398" i="1"/>
  <c r="C1398" i="1"/>
  <c r="H1398" i="1" s="1"/>
  <c r="D1397" i="1"/>
  <c r="C1397" i="1"/>
  <c r="D1396" i="1"/>
  <c r="C1396" i="1"/>
  <c r="D1395" i="1"/>
  <c r="G1395" i="1" s="1"/>
  <c r="C1395" i="1"/>
  <c r="H1394" i="1"/>
  <c r="D1394" i="1"/>
  <c r="G1394" i="1" s="1"/>
  <c r="C1394" i="1"/>
  <c r="D1393" i="1"/>
  <c r="C1393" i="1"/>
  <c r="D1392" i="1"/>
  <c r="G1392" i="1" s="1"/>
  <c r="C1392" i="1"/>
  <c r="D1391" i="1"/>
  <c r="C1391" i="1"/>
  <c r="H1391" i="1" s="1"/>
  <c r="D1390" i="1"/>
  <c r="C1390" i="1"/>
  <c r="H1390" i="1" s="1"/>
  <c r="D1389" i="1"/>
  <c r="G1389" i="1" s="1"/>
  <c r="C1389" i="1"/>
  <c r="D1388" i="1"/>
  <c r="C1388" i="1"/>
  <c r="H1388" i="1" s="1"/>
  <c r="D1387" i="1"/>
  <c r="G1387" i="1" s="1"/>
  <c r="C1387" i="1"/>
  <c r="H1386" i="1"/>
  <c r="D1386" i="1"/>
  <c r="G1386" i="1" s="1"/>
  <c r="C1386" i="1"/>
  <c r="D1385" i="1"/>
  <c r="C1385" i="1"/>
  <c r="D1384" i="1"/>
  <c r="G1384" i="1" s="1"/>
  <c r="C1384" i="1"/>
  <c r="D1383" i="1"/>
  <c r="G1383" i="1" s="1"/>
  <c r="C1383" i="1"/>
  <c r="H1382" i="1"/>
  <c r="D1382" i="1"/>
  <c r="G1382" i="1" s="1"/>
  <c r="C1382" i="1"/>
  <c r="H1381" i="1"/>
  <c r="D1381" i="1"/>
  <c r="G1381" i="1" s="1"/>
  <c r="C1381" i="1"/>
  <c r="D1380" i="1"/>
  <c r="G1380" i="1" s="1"/>
  <c r="C1380" i="1"/>
  <c r="D1379" i="1"/>
  <c r="G1379" i="1" s="1"/>
  <c r="C1379" i="1"/>
  <c r="D1378" i="1"/>
  <c r="G1378" i="1" s="1"/>
  <c r="C1378" i="1"/>
  <c r="H1377" i="1"/>
  <c r="D1377" i="1"/>
  <c r="G1377" i="1" s="1"/>
  <c r="C1377" i="1"/>
  <c r="D1376" i="1"/>
  <c r="G1376" i="1" s="1"/>
  <c r="C1376" i="1"/>
  <c r="H1375" i="1"/>
  <c r="D1375" i="1"/>
  <c r="G1375" i="1" s="1"/>
  <c r="C1375" i="1"/>
  <c r="D1374" i="1"/>
  <c r="G1374" i="1" s="1"/>
  <c r="C1374" i="1"/>
  <c r="H1373" i="1"/>
  <c r="D1373" i="1"/>
  <c r="G1373" i="1" s="1"/>
  <c r="C1373" i="1"/>
  <c r="D1372" i="1"/>
  <c r="G1372" i="1" s="1"/>
  <c r="C1372" i="1"/>
  <c r="D1371" i="1"/>
  <c r="G1371" i="1" s="1"/>
  <c r="C1371" i="1"/>
  <c r="D1370" i="1"/>
  <c r="G1370" i="1" s="1"/>
  <c r="C1370" i="1"/>
  <c r="H1369" i="1"/>
  <c r="D1369" i="1"/>
  <c r="G1369" i="1" s="1"/>
  <c r="C1369" i="1"/>
  <c r="D1368" i="1"/>
  <c r="G1368" i="1" s="1"/>
  <c r="C1368" i="1"/>
  <c r="D1367" i="1"/>
  <c r="G1367" i="1" s="1"/>
  <c r="C1367" i="1"/>
  <c r="H1366" i="1"/>
  <c r="D1366" i="1"/>
  <c r="G1366" i="1" s="1"/>
  <c r="C1366" i="1"/>
  <c r="H1365" i="1"/>
  <c r="D1365" i="1"/>
  <c r="G1365" i="1" s="1"/>
  <c r="C1365" i="1"/>
  <c r="H1364" i="1"/>
  <c r="D1364" i="1"/>
  <c r="G1364" i="1" s="1"/>
  <c r="C1364" i="1"/>
  <c r="D1363" i="1"/>
  <c r="G1363" i="1" s="1"/>
  <c r="C1363" i="1"/>
  <c r="D1362" i="1"/>
  <c r="G1362" i="1" s="1"/>
  <c r="C1362" i="1"/>
  <c r="D1361" i="1"/>
  <c r="G1361" i="1" s="1"/>
  <c r="C1361" i="1"/>
  <c r="H1360" i="1"/>
  <c r="D1360" i="1"/>
  <c r="G1360" i="1" s="1"/>
  <c r="C1360" i="1"/>
  <c r="D1359" i="1"/>
  <c r="G1359" i="1" s="1"/>
  <c r="C1359" i="1"/>
  <c r="D1358" i="1"/>
  <c r="G1358" i="1" s="1"/>
  <c r="C1358" i="1"/>
  <c r="D1357" i="1"/>
  <c r="G1357" i="1" s="1"/>
  <c r="C1357" i="1"/>
  <c r="H1356" i="1"/>
  <c r="D1356" i="1"/>
  <c r="G1356" i="1" s="1"/>
  <c r="C1356" i="1"/>
  <c r="D1355" i="1"/>
  <c r="G1355" i="1" s="1"/>
  <c r="C1355" i="1"/>
  <c r="H1354" i="1"/>
  <c r="D1354" i="1"/>
  <c r="G1354" i="1" s="1"/>
  <c r="C1354" i="1"/>
  <c r="D1353" i="1"/>
  <c r="G1353" i="1" s="1"/>
  <c r="C1353" i="1"/>
  <c r="D1352" i="1"/>
  <c r="G1352" i="1" s="1"/>
  <c r="C1352" i="1"/>
  <c r="H1351" i="1"/>
  <c r="D1351" i="1"/>
  <c r="G1351" i="1" s="1"/>
  <c r="C1351" i="1"/>
  <c r="H1350" i="1"/>
  <c r="D1350" i="1"/>
  <c r="G1350" i="1" s="1"/>
  <c r="C1350" i="1"/>
  <c r="D1349" i="1"/>
  <c r="G1349" i="1" s="1"/>
  <c r="C1349" i="1"/>
  <c r="H1348" i="1"/>
  <c r="D1348" i="1"/>
  <c r="G1348" i="1" s="1"/>
  <c r="C1348" i="1"/>
  <c r="D1347" i="1"/>
  <c r="G1347" i="1" s="1"/>
  <c r="C1347" i="1"/>
  <c r="H1346" i="1"/>
  <c r="D1346" i="1"/>
  <c r="G1346" i="1" s="1"/>
  <c r="C1346" i="1"/>
  <c r="D1345" i="1"/>
  <c r="G1345" i="1" s="1"/>
  <c r="C1345" i="1"/>
  <c r="D1344" i="1"/>
  <c r="G1344" i="1" s="1"/>
  <c r="C1344" i="1"/>
  <c r="H1343" i="1"/>
  <c r="D1343" i="1"/>
  <c r="G1343" i="1" s="1"/>
  <c r="C1343" i="1"/>
  <c r="D1342" i="1"/>
  <c r="G1342" i="1" s="1"/>
  <c r="C1342" i="1"/>
  <c r="D1341" i="1"/>
  <c r="G1341" i="1" s="1"/>
  <c r="C1341" i="1"/>
  <c r="D1340" i="1"/>
  <c r="G1340" i="1" s="1"/>
  <c r="C1340" i="1"/>
  <c r="D1339" i="1"/>
  <c r="G1339" i="1" s="1"/>
  <c r="C1339" i="1"/>
  <c r="D1338" i="1"/>
  <c r="G1338" i="1" s="1"/>
  <c r="C1338" i="1"/>
  <c r="H1337" i="1"/>
  <c r="D1337" i="1"/>
  <c r="G1337" i="1" s="1"/>
  <c r="C1337" i="1"/>
  <c r="D1336" i="1"/>
  <c r="G1336" i="1" s="1"/>
  <c r="C1336" i="1"/>
  <c r="H1335" i="1"/>
  <c r="D1335" i="1"/>
  <c r="G1335" i="1" s="1"/>
  <c r="C1335" i="1"/>
  <c r="D1334" i="1"/>
  <c r="G1334" i="1" s="1"/>
  <c r="C1334" i="1"/>
  <c r="H1333" i="1"/>
  <c r="D1333" i="1"/>
  <c r="G1333" i="1" s="1"/>
  <c r="C1333" i="1"/>
  <c r="D1332" i="1"/>
  <c r="G1332" i="1" s="1"/>
  <c r="C1332" i="1"/>
  <c r="D1331" i="1"/>
  <c r="G1331" i="1" s="1"/>
  <c r="C1331" i="1"/>
  <c r="D1330" i="1"/>
  <c r="G1330" i="1" s="1"/>
  <c r="C1330" i="1"/>
  <c r="H1329" i="1"/>
  <c r="D1329" i="1"/>
  <c r="G1329" i="1" s="1"/>
  <c r="C1329" i="1"/>
  <c r="D1328" i="1"/>
  <c r="G1328" i="1" s="1"/>
  <c r="C1328" i="1"/>
  <c r="D1327" i="1"/>
  <c r="G1327" i="1" s="1"/>
  <c r="C1327"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D1316" i="1"/>
  <c r="G1316" i="1" s="1"/>
  <c r="C1316" i="1"/>
  <c r="H1315" i="1"/>
  <c r="D1315" i="1"/>
  <c r="G1315" i="1" s="1"/>
  <c r="C1315" i="1"/>
  <c r="D1314" i="1"/>
  <c r="G1314" i="1" s="1"/>
  <c r="C1314" i="1"/>
  <c r="H1313" i="1"/>
  <c r="D1313" i="1"/>
  <c r="G1313" i="1" s="1"/>
  <c r="C1313" i="1"/>
  <c r="H1312" i="1"/>
  <c r="D1312" i="1"/>
  <c r="G1312" i="1" s="1"/>
  <c r="C1312" i="1"/>
  <c r="D1311" i="1"/>
  <c r="G1311" i="1" s="1"/>
  <c r="C1311" i="1"/>
  <c r="H1310" i="1"/>
  <c r="D1310" i="1"/>
  <c r="G1310" i="1" s="1"/>
  <c r="C1310" i="1"/>
  <c r="H1309" i="1"/>
  <c r="D1309" i="1"/>
  <c r="G1309" i="1" s="1"/>
  <c r="C1309" i="1"/>
  <c r="H1308" i="1"/>
  <c r="D1308" i="1"/>
  <c r="G1308" i="1" s="1"/>
  <c r="C1308" i="1"/>
  <c r="D1307" i="1"/>
  <c r="G1307" i="1" s="1"/>
  <c r="C1307" i="1"/>
  <c r="D1306" i="1"/>
  <c r="G1306" i="1" s="1"/>
  <c r="C1306" i="1"/>
  <c r="H1305" i="1"/>
  <c r="D1305" i="1"/>
  <c r="G1305" i="1" s="1"/>
  <c r="C1305" i="1"/>
  <c r="H1304" i="1"/>
  <c r="D1304" i="1"/>
  <c r="G1304" i="1" s="1"/>
  <c r="C1304" i="1"/>
  <c r="D1303" i="1"/>
  <c r="G1303" i="1" s="1"/>
  <c r="C1303" i="1"/>
  <c r="H1302" i="1"/>
  <c r="D1302" i="1"/>
  <c r="G1302" i="1" s="1"/>
  <c r="C1302" i="1"/>
  <c r="D1301" i="1"/>
  <c r="G1301" i="1" s="1"/>
  <c r="C1301" i="1"/>
  <c r="D1300" i="1"/>
  <c r="G1300" i="1" s="1"/>
  <c r="C1300" i="1"/>
  <c r="H1299" i="1"/>
  <c r="D1299" i="1"/>
  <c r="G1299" i="1" s="1"/>
  <c r="C1299" i="1"/>
  <c r="D1298" i="1"/>
  <c r="C1298" i="1"/>
  <c r="H1297" i="1"/>
  <c r="D1297" i="1"/>
  <c r="G1297" i="1" s="1"/>
  <c r="C1297" i="1"/>
  <c r="H1296" i="1"/>
  <c r="D1296" i="1"/>
  <c r="G1296" i="1" s="1"/>
  <c r="C1296" i="1"/>
  <c r="D1295" i="1"/>
  <c r="C1295" i="1"/>
  <c r="D1294" i="1"/>
  <c r="C1294" i="1"/>
  <c r="D1293" i="1"/>
  <c r="C1293" i="1"/>
  <c r="D1292" i="1"/>
  <c r="C1292" i="1"/>
  <c r="H1291" i="1"/>
  <c r="D1291" i="1"/>
  <c r="G1291" i="1" s="1"/>
  <c r="C1291" i="1"/>
  <c r="D1290" i="1"/>
  <c r="G1290" i="1" s="1"/>
  <c r="C1290" i="1"/>
  <c r="D1289" i="1"/>
  <c r="G1289" i="1" s="1"/>
  <c r="C1289" i="1"/>
  <c r="D1288" i="1"/>
  <c r="C1288" i="1"/>
  <c r="H1287" i="1"/>
  <c r="D1287" i="1"/>
  <c r="C1287" i="1"/>
  <c r="D1286" i="1"/>
  <c r="C1286" i="1"/>
  <c r="D1285" i="1"/>
  <c r="G1285" i="1" s="1"/>
  <c r="C1285" i="1"/>
  <c r="H1285" i="1" s="1"/>
  <c r="D1284" i="1"/>
  <c r="G1284" i="1" s="1"/>
  <c r="C1284" i="1"/>
  <c r="D1283" i="1"/>
  <c r="C1283" i="1"/>
  <c r="H1283" i="1" s="1"/>
  <c r="D1282" i="1"/>
  <c r="C1282" i="1"/>
  <c r="D1281" i="1"/>
  <c r="C1281" i="1"/>
  <c r="D1280" i="1"/>
  <c r="C1280" i="1"/>
  <c r="D1279" i="1"/>
  <c r="G1279" i="1" s="1"/>
  <c r="C1279" i="1"/>
  <c r="D1278" i="1"/>
  <c r="C1278" i="1"/>
  <c r="D1277" i="1"/>
  <c r="C1277" i="1"/>
  <c r="H1277" i="1" s="1"/>
  <c r="D1276" i="1"/>
  <c r="H1276" i="1" s="1"/>
  <c r="C1276" i="1"/>
  <c r="D1275" i="1"/>
  <c r="G1275" i="1" s="1"/>
  <c r="C1275" i="1"/>
  <c r="D1274" i="1"/>
  <c r="C1274" i="1"/>
  <c r="D1273" i="1"/>
  <c r="C1273" i="1"/>
  <c r="H1273" i="1" s="1"/>
  <c r="H1272" i="1"/>
  <c r="D1272" i="1"/>
  <c r="G1272" i="1" s="1"/>
  <c r="C1272" i="1"/>
  <c r="D1271" i="1"/>
  <c r="G1271" i="1" s="1"/>
  <c r="C1271" i="1"/>
  <c r="H1271" i="1" s="1"/>
  <c r="D1270" i="1"/>
  <c r="C1270" i="1"/>
  <c r="H1270" i="1" s="1"/>
  <c r="D1269" i="1"/>
  <c r="C1269" i="1"/>
  <c r="H1269" i="1" s="1"/>
  <c r="D1267" i="1"/>
  <c r="C1267" i="1"/>
  <c r="D1266" i="1"/>
  <c r="H1266" i="1" s="1"/>
  <c r="C1266" i="1"/>
  <c r="D1265" i="1"/>
  <c r="H1265" i="1" s="1"/>
  <c r="C1265" i="1"/>
  <c r="C1264" i="1"/>
  <c r="D1263" i="1"/>
  <c r="C1263" i="1"/>
  <c r="D1262" i="1"/>
  <c r="H1262" i="1" s="1"/>
  <c r="C1262" i="1"/>
  <c r="D1261" i="1"/>
  <c r="H1261" i="1" s="1"/>
  <c r="C1261" i="1"/>
  <c r="C1260" i="1"/>
  <c r="D1258" i="1"/>
  <c r="G1258" i="1" s="1"/>
  <c r="C1258" i="1"/>
  <c r="D1257" i="1"/>
  <c r="G1257" i="1" s="1"/>
  <c r="C1257" i="1"/>
  <c r="D1254" i="1"/>
  <c r="G1254" i="1" s="1"/>
  <c r="C1254" i="1"/>
  <c r="D1253" i="1"/>
  <c r="G1253" i="1" s="1"/>
  <c r="C1253" i="1"/>
  <c r="D1252" i="1"/>
  <c r="G1252" i="1" s="1"/>
  <c r="C1252"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2" i="1"/>
  <c r="C1222" i="1"/>
  <c r="D1221" i="1"/>
  <c r="H1221" i="1" s="1"/>
  <c r="C1221" i="1"/>
  <c r="D1220" i="1"/>
  <c r="H1220" i="1" s="1"/>
  <c r="C1220" i="1"/>
  <c r="G1219" i="1"/>
  <c r="D1219" i="1"/>
  <c r="H1219" i="1" s="1"/>
  <c r="C1219" i="1"/>
  <c r="D1218" i="1"/>
  <c r="C1218" i="1"/>
  <c r="D1217" i="1"/>
  <c r="H1217" i="1" s="1"/>
  <c r="C1217" i="1"/>
  <c r="D1216" i="1"/>
  <c r="H1216" i="1" s="1"/>
  <c r="C1216" i="1"/>
  <c r="G1215" i="1"/>
  <c r="D1215" i="1"/>
  <c r="H1215" i="1" s="1"/>
  <c r="C1215" i="1"/>
  <c r="D1214" i="1"/>
  <c r="C1214" i="1"/>
  <c r="D1213" i="1"/>
  <c r="H1213" i="1" s="1"/>
  <c r="C1213" i="1"/>
  <c r="D1212" i="1"/>
  <c r="H1212" i="1" s="1"/>
  <c r="C1212" i="1"/>
  <c r="G1211" i="1"/>
  <c r="D1211" i="1"/>
  <c r="H1211" i="1" s="1"/>
  <c r="C1211" i="1"/>
  <c r="D1210" i="1"/>
  <c r="C1210" i="1"/>
  <c r="D1209" i="1"/>
  <c r="H1209" i="1" s="1"/>
  <c r="C1209" i="1"/>
  <c r="D1208" i="1"/>
  <c r="H1208" i="1" s="1"/>
  <c r="C1208" i="1"/>
  <c r="D1207" i="1"/>
  <c r="D1206" i="1"/>
  <c r="G1206" i="1" s="1"/>
  <c r="C1206" i="1"/>
  <c r="D1205" i="1"/>
  <c r="G1205" i="1" s="1"/>
  <c r="C1205" i="1"/>
  <c r="H1204" i="1"/>
  <c r="D1204" i="1"/>
  <c r="G1204" i="1" s="1"/>
  <c r="C1204" i="1"/>
  <c r="D1203" i="1"/>
  <c r="C1203" i="1"/>
  <c r="D1202" i="1"/>
  <c r="G1202" i="1" s="1"/>
  <c r="C1202" i="1"/>
  <c r="C1201" i="1"/>
  <c r="D1200" i="1"/>
  <c r="G1200" i="1" s="1"/>
  <c r="C1200" i="1"/>
  <c r="D1199" i="1"/>
  <c r="C1199" i="1"/>
  <c r="D1198" i="1"/>
  <c r="G1198" i="1" s="1"/>
  <c r="C1198" i="1"/>
  <c r="D1197" i="1"/>
  <c r="G1197" i="1" s="1"/>
  <c r="C1197" i="1"/>
  <c r="H1196" i="1"/>
  <c r="D1196" i="1"/>
  <c r="G1196" i="1" s="1"/>
  <c r="C1196" i="1"/>
  <c r="D1195" i="1"/>
  <c r="C1195" i="1"/>
  <c r="D1194" i="1"/>
  <c r="G1194" i="1" s="1"/>
  <c r="C1194" i="1"/>
  <c r="D1193" i="1"/>
  <c r="G1193" i="1" s="1"/>
  <c r="C1193" i="1"/>
  <c r="H1192" i="1"/>
  <c r="D1192" i="1"/>
  <c r="G1192" i="1" s="1"/>
  <c r="C1192" i="1"/>
  <c r="D1191" i="1"/>
  <c r="C1191" i="1"/>
  <c r="D1190" i="1"/>
  <c r="G1190" i="1" s="1"/>
  <c r="C1190" i="1"/>
  <c r="D1189" i="1"/>
  <c r="G1189" i="1" s="1"/>
  <c r="C1189" i="1"/>
  <c r="D1188" i="1"/>
  <c r="G1188" i="1" s="1"/>
  <c r="C1188" i="1"/>
  <c r="D1187" i="1"/>
  <c r="C1187" i="1"/>
  <c r="D1186" i="1"/>
  <c r="G1186" i="1" s="1"/>
  <c r="C1186" i="1"/>
  <c r="D1185" i="1"/>
  <c r="G1185" i="1" s="1"/>
  <c r="C1185" i="1"/>
  <c r="D1184" i="1"/>
  <c r="G1184" i="1" s="1"/>
  <c r="C1184" i="1"/>
  <c r="D1183" i="1"/>
  <c r="C1183" i="1"/>
  <c r="D1179" i="1"/>
  <c r="H1179" i="1" s="1"/>
  <c r="C1179" i="1"/>
  <c r="G1178" i="1"/>
  <c r="D1178" i="1"/>
  <c r="H1178" i="1" s="1"/>
  <c r="C1178" i="1"/>
  <c r="D1177" i="1"/>
  <c r="C1177" i="1"/>
  <c r="D1176" i="1"/>
  <c r="H1176" i="1" s="1"/>
  <c r="C1176" i="1"/>
  <c r="D1175" i="1"/>
  <c r="H1175" i="1" s="1"/>
  <c r="C1175" i="1"/>
  <c r="G1174" i="1"/>
  <c r="D1174" i="1"/>
  <c r="H1174" i="1" s="1"/>
  <c r="C1174" i="1"/>
  <c r="D1173" i="1"/>
  <c r="C1173" i="1"/>
  <c r="D1172" i="1"/>
  <c r="H1172" i="1" s="1"/>
  <c r="C1172" i="1"/>
  <c r="D1171" i="1"/>
  <c r="H1171" i="1" s="1"/>
  <c r="C1171" i="1"/>
  <c r="G1170" i="1"/>
  <c r="D1170" i="1"/>
  <c r="H1170" i="1" s="1"/>
  <c r="C1170" i="1"/>
  <c r="D1169" i="1"/>
  <c r="C1169" i="1"/>
  <c r="D1168" i="1"/>
  <c r="H1168" i="1" s="1"/>
  <c r="C1168" i="1"/>
  <c r="D1167" i="1"/>
  <c r="H1167" i="1" s="1"/>
  <c r="C1167"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G1158" i="1"/>
  <c r="D1158" i="1"/>
  <c r="H1158" i="1" s="1"/>
  <c r="C1158" i="1"/>
  <c r="D1157" i="1"/>
  <c r="C1157" i="1"/>
  <c r="D1156" i="1"/>
  <c r="H1156" i="1" s="1"/>
  <c r="C1156" i="1"/>
  <c r="D1155" i="1"/>
  <c r="H1155" i="1" s="1"/>
  <c r="C1155" i="1"/>
  <c r="G1154" i="1"/>
  <c r="D1154" i="1"/>
  <c r="H1154" i="1" s="1"/>
  <c r="C1154" i="1"/>
  <c r="D1153" i="1"/>
  <c r="C1153" i="1"/>
  <c r="D1152" i="1"/>
  <c r="H1151" i="1"/>
  <c r="D1151" i="1"/>
  <c r="G1151" i="1" s="1"/>
  <c r="C1151" i="1"/>
  <c r="D1150" i="1"/>
  <c r="C1150" i="1"/>
  <c r="D1149" i="1"/>
  <c r="G1149" i="1" s="1"/>
  <c r="C1149" i="1"/>
  <c r="D1148" i="1"/>
  <c r="G1148" i="1" s="1"/>
  <c r="C1148" i="1"/>
  <c r="H1147" i="1"/>
  <c r="D1147" i="1"/>
  <c r="G1147" i="1" s="1"/>
  <c r="C1147" i="1"/>
  <c r="D1146" i="1"/>
  <c r="C1146" i="1"/>
  <c r="D1145" i="1"/>
  <c r="G1145" i="1" s="1"/>
  <c r="C1145" i="1"/>
  <c r="D1144" i="1"/>
  <c r="G1144" i="1" s="1"/>
  <c r="C1144" i="1"/>
  <c r="H1143" i="1"/>
  <c r="D1143" i="1"/>
  <c r="G1143" i="1" s="1"/>
  <c r="C1143" i="1"/>
  <c r="D1142" i="1"/>
  <c r="C1142" i="1"/>
  <c r="D1141" i="1"/>
  <c r="G1141" i="1" s="1"/>
  <c r="C1141" i="1"/>
  <c r="C1140" i="1"/>
  <c r="H1139" i="1"/>
  <c r="D1139" i="1"/>
  <c r="G1139" i="1" s="1"/>
  <c r="C1139" i="1"/>
  <c r="D1138" i="1"/>
  <c r="C1138" i="1"/>
  <c r="D1137" i="1"/>
  <c r="G1137" i="1" s="1"/>
  <c r="C1137" i="1"/>
  <c r="D1136" i="1"/>
  <c r="G1136" i="1" s="1"/>
  <c r="C1136" i="1"/>
  <c r="H1135" i="1"/>
  <c r="D1135" i="1"/>
  <c r="G1135" i="1" s="1"/>
  <c r="C1135" i="1"/>
  <c r="D1134" i="1"/>
  <c r="C1134" i="1"/>
  <c r="D1133" i="1"/>
  <c r="G1133" i="1" s="1"/>
  <c r="C1133" i="1"/>
  <c r="D1132" i="1"/>
  <c r="G1132" i="1" s="1"/>
  <c r="C1132" i="1"/>
  <c r="H1131" i="1"/>
  <c r="D1131" i="1"/>
  <c r="G1131" i="1" s="1"/>
  <c r="C1131" i="1"/>
  <c r="D1130" i="1"/>
  <c r="C1130" i="1"/>
  <c r="D1129" i="1"/>
  <c r="G1129" i="1" s="1"/>
  <c r="C1129" i="1"/>
  <c r="D1128" i="1"/>
  <c r="G1128" i="1" s="1"/>
  <c r="C1128" i="1"/>
  <c r="H1127" i="1"/>
  <c r="D1127" i="1"/>
  <c r="G1127" i="1" s="1"/>
  <c r="C1127" i="1"/>
  <c r="D1126" i="1"/>
  <c r="C1126" i="1"/>
  <c r="D1125" i="1"/>
  <c r="G1125" i="1" s="1"/>
  <c r="C1125" i="1"/>
  <c r="D1124" i="1"/>
  <c r="G1124" i="1" s="1"/>
  <c r="C1124" i="1"/>
  <c r="H1123" i="1"/>
  <c r="D1123" i="1"/>
  <c r="G1123" i="1" s="1"/>
  <c r="C1123" i="1"/>
  <c r="D1122" i="1"/>
  <c r="C1122" i="1"/>
  <c r="D1121" i="1"/>
  <c r="G1121" i="1" s="1"/>
  <c r="C1121" i="1"/>
  <c r="D1120" i="1"/>
  <c r="G1120" i="1" s="1"/>
  <c r="C1120" i="1"/>
  <c r="H1119" i="1"/>
  <c r="D1119" i="1"/>
  <c r="G1119" i="1" s="1"/>
  <c r="C1119" i="1"/>
  <c r="D1118" i="1"/>
  <c r="C1118" i="1"/>
  <c r="D1117" i="1"/>
  <c r="G1117" i="1" s="1"/>
  <c r="C1117" i="1"/>
  <c r="D1116" i="1"/>
  <c r="G1116" i="1" s="1"/>
  <c r="C1116" i="1"/>
  <c r="H1115" i="1"/>
  <c r="D1115" i="1"/>
  <c r="G1115" i="1" s="1"/>
  <c r="C1115" i="1"/>
  <c r="D1114" i="1"/>
  <c r="C1114" i="1"/>
  <c r="D1113" i="1"/>
  <c r="G1113" i="1" s="1"/>
  <c r="C1113" i="1"/>
  <c r="D1112" i="1"/>
  <c r="G1112" i="1" s="1"/>
  <c r="C1112" i="1"/>
  <c r="H1111" i="1"/>
  <c r="D1111" i="1"/>
  <c r="G1111" i="1" s="1"/>
  <c r="C1111" i="1"/>
  <c r="D1110" i="1"/>
  <c r="C1110" i="1"/>
  <c r="D1109" i="1"/>
  <c r="G1109" i="1" s="1"/>
  <c r="C1109" i="1"/>
  <c r="D1108" i="1"/>
  <c r="G1108" i="1" s="1"/>
  <c r="C1108" i="1"/>
  <c r="H1107" i="1"/>
  <c r="D1107" i="1"/>
  <c r="G1107" i="1" s="1"/>
  <c r="C1107" i="1"/>
  <c r="D1106" i="1"/>
  <c r="C1106" i="1"/>
  <c r="D1105" i="1"/>
  <c r="G1105" i="1" s="1"/>
  <c r="C1105" i="1"/>
  <c r="D1104" i="1"/>
  <c r="G1104" i="1" s="1"/>
  <c r="C1104" i="1"/>
  <c r="H1103" i="1"/>
  <c r="D1103" i="1"/>
  <c r="G1103" i="1" s="1"/>
  <c r="C1103" i="1"/>
  <c r="D1102" i="1"/>
  <c r="C1102" i="1"/>
  <c r="D1101" i="1"/>
  <c r="G1101" i="1" s="1"/>
  <c r="C1101" i="1"/>
  <c r="D1100" i="1"/>
  <c r="G1100" i="1" s="1"/>
  <c r="C1100" i="1"/>
  <c r="D1099" i="1"/>
  <c r="G1099" i="1" s="1"/>
  <c r="C1099" i="1"/>
  <c r="D1098" i="1"/>
  <c r="C1098" i="1"/>
  <c r="D1097" i="1"/>
  <c r="G1097" i="1" s="1"/>
  <c r="C1097" i="1"/>
  <c r="D1096" i="1"/>
  <c r="G1096" i="1" s="1"/>
  <c r="C1096" i="1"/>
  <c r="H1095" i="1"/>
  <c r="D1095" i="1"/>
  <c r="G1095" i="1" s="1"/>
  <c r="C1095" i="1"/>
  <c r="D1094" i="1"/>
  <c r="C1094" i="1"/>
  <c r="C1093" i="1"/>
  <c r="D1092" i="1"/>
  <c r="G1092" i="1" s="1"/>
  <c r="C1092" i="1"/>
  <c r="H1091" i="1"/>
  <c r="D1091" i="1"/>
  <c r="G1091" i="1" s="1"/>
  <c r="C1091" i="1"/>
  <c r="D1090" i="1"/>
  <c r="C1090" i="1"/>
  <c r="D1089" i="1"/>
  <c r="G1089" i="1" s="1"/>
  <c r="C1089" i="1"/>
  <c r="D1088" i="1"/>
  <c r="G1088" i="1" s="1"/>
  <c r="C1088" i="1"/>
  <c r="C1087" i="1"/>
  <c r="D1086" i="1"/>
  <c r="C1086" i="1"/>
  <c r="D1085" i="1"/>
  <c r="G1085" i="1" s="1"/>
  <c r="C1085" i="1"/>
  <c r="H1084" i="1"/>
  <c r="D1084" i="1"/>
  <c r="G1084" i="1" s="1"/>
  <c r="C1084" i="1"/>
  <c r="H1083" i="1"/>
  <c r="D1083" i="1"/>
  <c r="G1083" i="1" s="1"/>
  <c r="C1083" i="1"/>
  <c r="D1082" i="1"/>
  <c r="C1082" i="1"/>
  <c r="D1081" i="1"/>
  <c r="G1081" i="1" s="1"/>
  <c r="C1081" i="1"/>
  <c r="D1080" i="1"/>
  <c r="G1080" i="1" s="1"/>
  <c r="C1080" i="1"/>
  <c r="D1079" i="1"/>
  <c r="G1079" i="1" s="1"/>
  <c r="C1079" i="1"/>
  <c r="D1078" i="1"/>
  <c r="C1078" i="1"/>
  <c r="D1077" i="1"/>
  <c r="G1077" i="1" s="1"/>
  <c r="C1077" i="1"/>
  <c r="C1076" i="1"/>
  <c r="H1073" i="1"/>
  <c r="G1073" i="1"/>
  <c r="D1073" i="1"/>
  <c r="C1073" i="1"/>
  <c r="D1072" i="1"/>
  <c r="H1072" i="1" s="1"/>
  <c r="C1072" i="1"/>
  <c r="H1071" i="1"/>
  <c r="G1071" i="1"/>
  <c r="D1071" i="1"/>
  <c r="C1071" i="1"/>
  <c r="D1070" i="1"/>
  <c r="H1070" i="1" s="1"/>
  <c r="C1070" i="1"/>
  <c r="H1069" i="1"/>
  <c r="D1069" i="1"/>
  <c r="G1069" i="1" s="1"/>
  <c r="C1069" i="1"/>
  <c r="C1068" i="1"/>
  <c r="D1067" i="1"/>
  <c r="H1067" i="1" s="1"/>
  <c r="C1067" i="1"/>
  <c r="D1066" i="1"/>
  <c r="G1066" i="1" s="1"/>
  <c r="C1066" i="1"/>
  <c r="D1065" i="1"/>
  <c r="G1065" i="1" s="1"/>
  <c r="C1065" i="1"/>
  <c r="H1064" i="1"/>
  <c r="G1064" i="1"/>
  <c r="D1064" i="1"/>
  <c r="C1064" i="1"/>
  <c r="H1063" i="1"/>
  <c r="G1063" i="1"/>
  <c r="D1063" i="1"/>
  <c r="C1063" i="1"/>
  <c r="H1062" i="1"/>
  <c r="G1062" i="1"/>
  <c r="D1062" i="1"/>
  <c r="C1062" i="1"/>
  <c r="C1061" i="1"/>
  <c r="H1060" i="1"/>
  <c r="D1060" i="1"/>
  <c r="G1060" i="1" s="1"/>
  <c r="C1060" i="1"/>
  <c r="H1059" i="1"/>
  <c r="D1059" i="1"/>
  <c r="G1059" i="1" s="1"/>
  <c r="C1059" i="1"/>
  <c r="D1058" i="1"/>
  <c r="H1058" i="1" s="1"/>
  <c r="C1058" i="1"/>
  <c r="D1057" i="1"/>
  <c r="D1056" i="1"/>
  <c r="C1056" i="1"/>
  <c r="D1055" i="1"/>
  <c r="H1055" i="1" s="1"/>
  <c r="C1055" i="1"/>
  <c r="D1054" i="1"/>
  <c r="H1054" i="1" s="1"/>
  <c r="C1054" i="1"/>
  <c r="G1053" i="1"/>
  <c r="D1053" i="1"/>
  <c r="H1053" i="1" s="1"/>
  <c r="C1053" i="1"/>
  <c r="D1052" i="1"/>
  <c r="C1052" i="1"/>
  <c r="D1051" i="1"/>
  <c r="H1051" i="1" s="1"/>
  <c r="C1051" i="1"/>
  <c r="D1050" i="1"/>
  <c r="H1050" i="1" s="1"/>
  <c r="C1050" i="1"/>
  <c r="D1049" i="1"/>
  <c r="H1049" i="1" s="1"/>
  <c r="C1049" i="1"/>
  <c r="D1048" i="1"/>
  <c r="C1048" i="1"/>
  <c r="D1047" i="1"/>
  <c r="H1047" i="1" s="1"/>
  <c r="C1047" i="1"/>
  <c r="C1046" i="1"/>
  <c r="D1045" i="1"/>
  <c r="H1045" i="1" s="1"/>
  <c r="C1045" i="1"/>
  <c r="D1044" i="1"/>
  <c r="C1044" i="1"/>
  <c r="D1043" i="1"/>
  <c r="H1043" i="1" s="1"/>
  <c r="C1043" i="1"/>
  <c r="D1042" i="1"/>
  <c r="H1042" i="1" s="1"/>
  <c r="C1042" i="1"/>
  <c r="D1041" i="1"/>
  <c r="H1041" i="1" s="1"/>
  <c r="C1041" i="1"/>
  <c r="C1040" i="1"/>
  <c r="D1039" i="1"/>
  <c r="H1039" i="1" s="1"/>
  <c r="C1039" i="1"/>
  <c r="D1038" i="1"/>
  <c r="H1038" i="1" s="1"/>
  <c r="C1038" i="1"/>
  <c r="D1037" i="1"/>
  <c r="H1037" i="1" s="1"/>
  <c r="C1037" i="1"/>
  <c r="D1036" i="1"/>
  <c r="C1036" i="1"/>
  <c r="D1035" i="1"/>
  <c r="H1035" i="1" s="1"/>
  <c r="C1035" i="1"/>
  <c r="D1034" i="1"/>
  <c r="D1033" i="1"/>
  <c r="C1033" i="1"/>
  <c r="D1032" i="1"/>
  <c r="G1032" i="1" s="1"/>
  <c r="C1032" i="1"/>
  <c r="D1031" i="1"/>
  <c r="G1031" i="1" s="1"/>
  <c r="C1031" i="1"/>
  <c r="D1030" i="1"/>
  <c r="G1030" i="1" s="1"/>
  <c r="C1030" i="1"/>
  <c r="D1029" i="1"/>
  <c r="C1029" i="1"/>
  <c r="D1028" i="1"/>
  <c r="G1028" i="1" s="1"/>
  <c r="C1028" i="1"/>
  <c r="D1027" i="1"/>
  <c r="G1027" i="1" s="1"/>
  <c r="C1027" i="1"/>
  <c r="D1026" i="1"/>
  <c r="G1026" i="1" s="1"/>
  <c r="C1026" i="1"/>
  <c r="D1025" i="1"/>
  <c r="C1025" i="1"/>
  <c r="C1024" i="1"/>
  <c r="D1023" i="1"/>
  <c r="G1023" i="1" s="1"/>
  <c r="C1023" i="1"/>
  <c r="D1022" i="1"/>
  <c r="G1022" i="1" s="1"/>
  <c r="C1022" i="1"/>
  <c r="D1021" i="1"/>
  <c r="C1021" i="1"/>
  <c r="D1020" i="1"/>
  <c r="G1020" i="1" s="1"/>
  <c r="C1020" i="1"/>
  <c r="D1019" i="1"/>
  <c r="G1019" i="1" s="1"/>
  <c r="C1019" i="1"/>
  <c r="C1018" i="1"/>
  <c r="H1016" i="1"/>
  <c r="D1016" i="1"/>
  <c r="G1016" i="1" s="1"/>
  <c r="C1016" i="1"/>
  <c r="H1015" i="1"/>
  <c r="G1015" i="1"/>
  <c r="D1015" i="1"/>
  <c r="C1015" i="1"/>
  <c r="H1014" i="1"/>
  <c r="D1014" i="1"/>
  <c r="G1014" i="1" s="1"/>
  <c r="C1014" i="1"/>
  <c r="H1010" i="1"/>
  <c r="D1010" i="1"/>
  <c r="G1010" i="1" s="1"/>
  <c r="C1010" i="1"/>
  <c r="H1009" i="1"/>
  <c r="D1009" i="1"/>
  <c r="G1009" i="1" s="1"/>
  <c r="C1009" i="1"/>
  <c r="D1008" i="1"/>
  <c r="G1008" i="1" s="1"/>
  <c r="C1008" i="1"/>
  <c r="D1007" i="1"/>
  <c r="C1007" i="1"/>
  <c r="H1006" i="1"/>
  <c r="D1006" i="1"/>
  <c r="G1006" i="1" s="1"/>
  <c r="C1006" i="1"/>
  <c r="H1005" i="1"/>
  <c r="D1005" i="1"/>
  <c r="G1005" i="1" s="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D732" i="1"/>
  <c r="G732" i="1" s="1"/>
  <c r="C732" i="1"/>
  <c r="H731" i="1"/>
  <c r="D731" i="1"/>
  <c r="G731" i="1" s="1"/>
  <c r="C731" i="1"/>
  <c r="H730" i="1"/>
  <c r="D730" i="1"/>
  <c r="G730" i="1" s="1"/>
  <c r="C730" i="1"/>
  <c r="H729" i="1"/>
  <c r="D729" i="1"/>
  <c r="G729" i="1" s="1"/>
  <c r="C729" i="1"/>
  <c r="H728" i="1"/>
  <c r="G728" i="1"/>
  <c r="D728" i="1"/>
  <c r="C728" i="1"/>
  <c r="H727" i="1"/>
  <c r="G727" i="1"/>
  <c r="D727" i="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C649" i="1"/>
  <c r="D648" i="1"/>
  <c r="H648" i="1" s="1"/>
  <c r="C648" i="1"/>
  <c r="H647" i="1"/>
  <c r="D647" i="1"/>
  <c r="G647" i="1" s="1"/>
  <c r="C647" i="1"/>
  <c r="D646" i="1"/>
  <c r="H646" i="1" s="1"/>
  <c r="C646" i="1"/>
  <c r="H645" i="1"/>
  <c r="D645" i="1"/>
  <c r="G645" i="1" s="1"/>
  <c r="C645" i="1"/>
  <c r="G636" i="1"/>
  <c r="D636" i="1"/>
  <c r="H636" i="1" s="1"/>
  <c r="C636" i="1"/>
  <c r="D635" i="1"/>
  <c r="H635" i="1" s="1"/>
  <c r="C635" i="1"/>
  <c r="D632" i="1"/>
  <c r="C632" i="1"/>
  <c r="D631" i="1"/>
  <c r="C631" i="1"/>
  <c r="D630" i="1"/>
  <c r="C630" i="1"/>
  <c r="D629" i="1"/>
  <c r="C629" i="1"/>
  <c r="D628" i="1"/>
  <c r="C628" i="1"/>
  <c r="D627" i="1"/>
  <c r="C627" i="1"/>
  <c r="D626" i="1"/>
  <c r="C626" i="1"/>
  <c r="D625" i="1"/>
  <c r="C625"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G589" i="1"/>
  <c r="D589" i="1"/>
  <c r="H589" i="1" s="1"/>
  <c r="C589" i="1"/>
  <c r="G588" i="1"/>
  <c r="D588" i="1"/>
  <c r="H588" i="1" s="1"/>
  <c r="C588" i="1"/>
  <c r="D587" i="1"/>
  <c r="C587" i="1"/>
  <c r="G586" i="1"/>
  <c r="D586" i="1"/>
  <c r="H586" i="1" s="1"/>
  <c r="C586" i="1"/>
  <c r="G585" i="1"/>
  <c r="D585" i="1"/>
  <c r="H585" i="1" s="1"/>
  <c r="C585" i="1"/>
  <c r="D584" i="1"/>
  <c r="H584" i="1" s="1"/>
  <c r="C584" i="1"/>
  <c r="D583" i="1"/>
  <c r="C583" i="1"/>
  <c r="G582" i="1"/>
  <c r="D582" i="1"/>
  <c r="H582" i="1" s="1"/>
  <c r="C582" i="1"/>
  <c r="G581" i="1"/>
  <c r="D581" i="1"/>
  <c r="H581" i="1" s="1"/>
  <c r="C581" i="1"/>
  <c r="G580" i="1"/>
  <c r="D580" i="1"/>
  <c r="H580" i="1" s="1"/>
  <c r="C580" i="1"/>
  <c r="D579" i="1"/>
  <c r="C579" i="1"/>
  <c r="C578" i="1"/>
  <c r="G577" i="1"/>
  <c r="D577" i="1"/>
  <c r="H577" i="1" s="1"/>
  <c r="C577" i="1"/>
  <c r="G576" i="1"/>
  <c r="D576" i="1"/>
  <c r="H576" i="1" s="1"/>
  <c r="C576" i="1"/>
  <c r="D575" i="1"/>
  <c r="C575" i="1"/>
  <c r="G574" i="1"/>
  <c r="D574" i="1"/>
  <c r="H574" i="1" s="1"/>
  <c r="C574" i="1"/>
  <c r="G573" i="1"/>
  <c r="D573" i="1"/>
  <c r="H573" i="1" s="1"/>
  <c r="C573" i="1"/>
  <c r="G572" i="1"/>
  <c r="D572" i="1"/>
  <c r="H572" i="1" s="1"/>
  <c r="D571" i="1"/>
  <c r="C571" i="1"/>
  <c r="D570" i="1"/>
  <c r="C570" i="1"/>
  <c r="D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G481" i="1"/>
  <c r="D481" i="1"/>
  <c r="H481" i="1" s="1"/>
  <c r="C481" i="1"/>
  <c r="D480" i="1"/>
  <c r="C480" i="1"/>
  <c r="D479" i="1"/>
  <c r="D478" i="1"/>
  <c r="C478" i="1"/>
  <c r="D477" i="1"/>
  <c r="C477" i="1"/>
  <c r="D476" i="1"/>
  <c r="C476" i="1"/>
  <c r="D475" i="1"/>
  <c r="C475"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G438" i="1"/>
  <c r="D438" i="1"/>
  <c r="H438" i="1" s="1"/>
  <c r="C438" i="1"/>
  <c r="D437" i="1"/>
  <c r="C437" i="1"/>
  <c r="G436" i="1"/>
  <c r="D436" i="1"/>
  <c r="H436" i="1" s="1"/>
  <c r="C436" i="1"/>
  <c r="G435" i="1"/>
  <c r="D435" i="1"/>
  <c r="H435" i="1" s="1"/>
  <c r="C435" i="1"/>
  <c r="G434" i="1"/>
  <c r="D434" i="1"/>
  <c r="H434" i="1" s="1"/>
  <c r="C434" i="1"/>
  <c r="D433" i="1"/>
  <c r="C433" i="1"/>
  <c r="G432" i="1"/>
  <c r="D432" i="1"/>
  <c r="H432" i="1" s="1"/>
  <c r="C432" i="1"/>
  <c r="G431" i="1"/>
  <c r="D431" i="1"/>
  <c r="H431" i="1" s="1"/>
  <c r="C431" i="1"/>
  <c r="G430" i="1"/>
  <c r="D430" i="1"/>
  <c r="H430" i="1" s="1"/>
  <c r="C430" i="1"/>
  <c r="D429" i="1"/>
  <c r="C429" i="1"/>
  <c r="G428" i="1"/>
  <c r="D428" i="1"/>
  <c r="H428" i="1" s="1"/>
  <c r="C428" i="1"/>
  <c r="G427" i="1"/>
  <c r="D427" i="1"/>
  <c r="H427" i="1" s="1"/>
  <c r="C427" i="1"/>
  <c r="G426" i="1"/>
  <c r="D426" i="1"/>
  <c r="H426" i="1" s="1"/>
  <c r="C426" i="1"/>
  <c r="D425" i="1"/>
  <c r="C423" i="1"/>
  <c r="C421" i="1"/>
  <c r="G416" i="1"/>
  <c r="D416" i="1"/>
  <c r="H416" i="1" s="1"/>
  <c r="C416" i="1"/>
  <c r="D415" i="1"/>
  <c r="H415" i="1" s="1"/>
  <c r="C415" i="1"/>
  <c r="D414" i="1"/>
  <c r="H414" i="1" s="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G389" i="1"/>
  <c r="D389" i="1"/>
  <c r="C389"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D367" i="1"/>
  <c r="H367" i="1" s="1"/>
  <c r="C367" i="1"/>
  <c r="D366" i="1"/>
  <c r="C366" i="1"/>
  <c r="G365" i="1"/>
  <c r="D365" i="1"/>
  <c r="H365" i="1" s="1"/>
  <c r="C365" i="1"/>
  <c r="G364" i="1"/>
  <c r="D364" i="1"/>
  <c r="H364" i="1" s="1"/>
  <c r="C364" i="1"/>
  <c r="G363" i="1"/>
  <c r="D363" i="1"/>
  <c r="H363" i="1" s="1"/>
  <c r="C363" i="1"/>
  <c r="D362" i="1"/>
  <c r="C362" i="1"/>
  <c r="G361" i="1"/>
  <c r="D361" i="1"/>
  <c r="H361" i="1" s="1"/>
  <c r="C361" i="1"/>
  <c r="G360" i="1"/>
  <c r="D360" i="1"/>
  <c r="H360" i="1" s="1"/>
  <c r="C360" i="1"/>
  <c r="D359" i="1"/>
  <c r="H359" i="1" s="1"/>
  <c r="C359" i="1"/>
  <c r="D358" i="1"/>
  <c r="C358" i="1"/>
  <c r="G357" i="1"/>
  <c r="D357" i="1"/>
  <c r="H357" i="1" s="1"/>
  <c r="C357" i="1"/>
  <c r="G356" i="1"/>
  <c r="D356" i="1"/>
  <c r="H356" i="1" s="1"/>
  <c r="C356" i="1"/>
  <c r="H354" i="1"/>
  <c r="D354" i="1"/>
  <c r="G354" i="1" s="1"/>
  <c r="C354" i="1"/>
  <c r="H353" i="1"/>
  <c r="D353" i="1"/>
  <c r="G353" i="1" s="1"/>
  <c r="C353" i="1"/>
  <c r="H352" i="1"/>
  <c r="D352" i="1"/>
  <c r="G352" i="1" s="1"/>
  <c r="C352" i="1"/>
  <c r="D351" i="1"/>
  <c r="C351" i="1"/>
  <c r="H350" i="1"/>
  <c r="D350" i="1"/>
  <c r="G350" i="1" s="1"/>
  <c r="C350" i="1"/>
  <c r="H349" i="1"/>
  <c r="D349" i="1"/>
  <c r="G349" i="1" s="1"/>
  <c r="C349" i="1"/>
  <c r="D348" i="1"/>
  <c r="G348" i="1" s="1"/>
  <c r="C348" i="1"/>
  <c r="D347" i="1"/>
  <c r="C347" i="1"/>
  <c r="H346" i="1"/>
  <c r="D346" i="1"/>
  <c r="G346" i="1" s="1"/>
  <c r="C346" i="1"/>
  <c r="H345" i="1"/>
  <c r="D345" i="1"/>
  <c r="G345" i="1" s="1"/>
  <c r="C345" i="1"/>
  <c r="H344" i="1"/>
  <c r="D344" i="1"/>
  <c r="G344" i="1" s="1"/>
  <c r="C344" i="1"/>
  <c r="D343" i="1"/>
  <c r="C343" i="1"/>
  <c r="H342" i="1"/>
  <c r="D342" i="1"/>
  <c r="G342" i="1" s="1"/>
  <c r="C342" i="1"/>
  <c r="H341" i="1"/>
  <c r="D341" i="1"/>
  <c r="G341" i="1" s="1"/>
  <c r="C341" i="1"/>
  <c r="D340" i="1"/>
  <c r="G340" i="1" s="1"/>
  <c r="C340" i="1"/>
  <c r="D339" i="1"/>
  <c r="C339" i="1"/>
  <c r="H338" i="1"/>
  <c r="D338" i="1"/>
  <c r="G338" i="1" s="1"/>
  <c r="C338" i="1"/>
  <c r="H337" i="1"/>
  <c r="D337" i="1"/>
  <c r="G337" i="1" s="1"/>
  <c r="C337" i="1"/>
  <c r="H336" i="1"/>
  <c r="D336" i="1"/>
  <c r="G336" i="1" s="1"/>
  <c r="C336" i="1"/>
  <c r="D335" i="1"/>
  <c r="C335" i="1"/>
  <c r="H334" i="1"/>
  <c r="D334" i="1"/>
  <c r="G334" i="1" s="1"/>
  <c r="C334" i="1"/>
  <c r="H333" i="1"/>
  <c r="D333" i="1"/>
  <c r="G333" i="1" s="1"/>
  <c r="C333" i="1"/>
  <c r="D332" i="1"/>
  <c r="G332" i="1" s="1"/>
  <c r="C332" i="1"/>
  <c r="D331" i="1"/>
  <c r="C331" i="1"/>
  <c r="H330" i="1"/>
  <c r="D330" i="1"/>
  <c r="G330" i="1" s="1"/>
  <c r="C330" i="1"/>
  <c r="H329" i="1"/>
  <c r="D329" i="1"/>
  <c r="G329" i="1" s="1"/>
  <c r="C329" i="1"/>
  <c r="H328" i="1"/>
  <c r="D328" i="1"/>
  <c r="G328" i="1" s="1"/>
  <c r="C328" i="1"/>
  <c r="D327" i="1"/>
  <c r="C327" i="1"/>
  <c r="H326" i="1"/>
  <c r="D326" i="1"/>
  <c r="G326" i="1" s="1"/>
  <c r="C326" i="1"/>
  <c r="H325" i="1"/>
  <c r="D325" i="1"/>
  <c r="G325" i="1" s="1"/>
  <c r="C325" i="1"/>
  <c r="D324" i="1"/>
  <c r="G324" i="1" s="1"/>
  <c r="C324" i="1"/>
  <c r="D323" i="1"/>
  <c r="C323" i="1"/>
  <c r="D322" i="1"/>
  <c r="H321" i="1"/>
  <c r="G321" i="1"/>
  <c r="D321" i="1"/>
  <c r="C321" i="1"/>
  <c r="H320" i="1"/>
  <c r="G320" i="1"/>
  <c r="D320" i="1"/>
  <c r="C320" i="1"/>
  <c r="H319" i="1"/>
  <c r="G319" i="1"/>
  <c r="D319" i="1"/>
  <c r="C319" i="1"/>
  <c r="H318" i="1"/>
  <c r="G318" i="1"/>
  <c r="D318" i="1"/>
  <c r="C318" i="1"/>
  <c r="H317" i="1"/>
  <c r="G317" i="1"/>
  <c r="D317" i="1"/>
  <c r="C317" i="1"/>
  <c r="D316" i="1"/>
  <c r="D315" i="1"/>
  <c r="H315" i="1" s="1"/>
  <c r="C315" i="1"/>
  <c r="D314" i="1"/>
  <c r="H314" i="1" s="1"/>
  <c r="C314" i="1"/>
  <c r="G313" i="1"/>
  <c r="D313" i="1"/>
  <c r="H313" i="1" s="1"/>
  <c r="C313" i="1"/>
  <c r="D312" i="1"/>
  <c r="H312" i="1" s="1"/>
  <c r="C312" i="1"/>
  <c r="D311" i="1"/>
  <c r="H311" i="1" s="1"/>
  <c r="C311" i="1"/>
  <c r="D310" i="1"/>
  <c r="H310" i="1" s="1"/>
  <c r="C310" i="1"/>
  <c r="G309" i="1"/>
  <c r="D309" i="1"/>
  <c r="H309" i="1" s="1"/>
  <c r="C309" i="1"/>
  <c r="D308" i="1"/>
  <c r="H308" i="1" s="1"/>
  <c r="C308" i="1"/>
  <c r="D307" i="1"/>
  <c r="H307" i="1" s="1"/>
  <c r="C307" i="1"/>
  <c r="D306" i="1"/>
  <c r="H306" i="1" s="1"/>
  <c r="C306" i="1"/>
  <c r="D305" i="1"/>
  <c r="D304" i="1"/>
  <c r="D303" i="1"/>
  <c r="H302" i="1"/>
  <c r="G302" i="1"/>
  <c r="D302" i="1"/>
  <c r="C302" i="1"/>
  <c r="D301" i="1"/>
  <c r="H301" i="1" s="1"/>
  <c r="C301" i="1"/>
  <c r="D300" i="1"/>
  <c r="H300" i="1" s="1"/>
  <c r="C300" i="1"/>
  <c r="H299" i="1"/>
  <c r="G299" i="1"/>
  <c r="D299" i="1"/>
  <c r="C299" i="1"/>
  <c r="D298" i="1"/>
  <c r="H298" i="1" s="1"/>
  <c r="C298" i="1"/>
  <c r="H294" i="1"/>
  <c r="D294" i="1"/>
  <c r="G294" i="1" s="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D265" i="1"/>
  <c r="G264" i="1"/>
  <c r="D264" i="1"/>
  <c r="H264" i="1" s="1"/>
  <c r="C264" i="1"/>
  <c r="D263" i="1"/>
  <c r="C263" i="1"/>
  <c r="G262" i="1"/>
  <c r="D262" i="1"/>
  <c r="H262" i="1" s="1"/>
  <c r="C262" i="1"/>
  <c r="G261" i="1"/>
  <c r="D261" i="1"/>
  <c r="H261" i="1" s="1"/>
  <c r="C261" i="1"/>
  <c r="D260" i="1"/>
  <c r="H260" i="1" s="1"/>
  <c r="C260" i="1"/>
  <c r="D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D232" i="1"/>
  <c r="C232" i="1"/>
  <c r="D231" i="1"/>
  <c r="C231" i="1"/>
  <c r="D230" i="1"/>
  <c r="C230" i="1"/>
  <c r="D229" i="1"/>
  <c r="C229" i="1"/>
  <c r="D228" i="1"/>
  <c r="C228" i="1"/>
  <c r="D227" i="1"/>
  <c r="C227" i="1"/>
  <c r="D226" i="1"/>
  <c r="G225" i="1"/>
  <c r="D225" i="1"/>
  <c r="H225" i="1" s="1"/>
  <c r="C225" i="1"/>
  <c r="D224" i="1"/>
  <c r="H224" i="1" s="1"/>
  <c r="C224" i="1"/>
  <c r="D223" i="1"/>
  <c r="C223" i="1"/>
  <c r="G222" i="1"/>
  <c r="D222" i="1"/>
  <c r="H222" i="1" s="1"/>
  <c r="C222" i="1"/>
  <c r="D221" i="1"/>
  <c r="D220" i="1"/>
  <c r="C220" i="1"/>
  <c r="H219" i="1"/>
  <c r="D219" i="1"/>
  <c r="G219" i="1" s="1"/>
  <c r="C219" i="1"/>
  <c r="H218" i="1"/>
  <c r="D218" i="1"/>
  <c r="G218" i="1" s="1"/>
  <c r="C218" i="1"/>
  <c r="D217" i="1"/>
  <c r="H216" i="1"/>
  <c r="G216" i="1"/>
  <c r="D216" i="1"/>
  <c r="C216" i="1"/>
  <c r="H215" i="1"/>
  <c r="D215" i="1"/>
  <c r="G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D197" i="1"/>
  <c r="H197" i="1" s="1"/>
  <c r="C197" i="1"/>
  <c r="D196" i="1"/>
  <c r="C196" i="1"/>
  <c r="D195" i="1"/>
  <c r="H195" i="1" s="1"/>
  <c r="C195" i="1"/>
  <c r="G194" i="1"/>
  <c r="D194" i="1"/>
  <c r="H194" i="1" s="1"/>
  <c r="C194" i="1"/>
  <c r="D193" i="1"/>
  <c r="H193" i="1" s="1"/>
  <c r="C193" i="1"/>
  <c r="D192" i="1"/>
  <c r="C192" i="1"/>
  <c r="D191" i="1"/>
  <c r="H191" i="1" s="1"/>
  <c r="C191" i="1"/>
  <c r="C190" i="1"/>
  <c r="G189" i="1"/>
  <c r="D189" i="1"/>
  <c r="H189" i="1" s="1"/>
  <c r="C189" i="1"/>
  <c r="D188" i="1"/>
  <c r="C188" i="1"/>
  <c r="G187" i="1"/>
  <c r="D187" i="1"/>
  <c r="H187" i="1" s="1"/>
  <c r="C187" i="1"/>
  <c r="G186" i="1"/>
  <c r="D186" i="1"/>
  <c r="H186" i="1" s="1"/>
  <c r="C186" i="1"/>
  <c r="D185" i="1"/>
  <c r="H184" i="1"/>
  <c r="D184" i="1"/>
  <c r="G184" i="1" s="1"/>
  <c r="C184" i="1"/>
  <c r="D183" i="1"/>
  <c r="G183" i="1" s="1"/>
  <c r="C183" i="1"/>
  <c r="D182" i="1"/>
  <c r="G182" i="1" s="1"/>
  <c r="C182" i="1"/>
  <c r="D181" i="1"/>
  <c r="C181" i="1"/>
  <c r="H180" i="1"/>
  <c r="D180" i="1"/>
  <c r="G180" i="1" s="1"/>
  <c r="C180" i="1"/>
  <c r="H179" i="1"/>
  <c r="D179" i="1"/>
  <c r="G179" i="1" s="1"/>
  <c r="C179" i="1"/>
  <c r="D178" i="1"/>
  <c r="G178" i="1" s="1"/>
  <c r="C178" i="1"/>
  <c r="D177" i="1"/>
  <c r="C177" i="1"/>
  <c r="H176" i="1"/>
  <c r="D176" i="1"/>
  <c r="G176" i="1" s="1"/>
  <c r="C176" i="1"/>
  <c r="D175" i="1"/>
  <c r="G175" i="1" s="1"/>
  <c r="C175" i="1"/>
  <c r="C174" i="1"/>
  <c r="D173" i="1"/>
  <c r="C173" i="1"/>
  <c r="H172" i="1"/>
  <c r="D172" i="1"/>
  <c r="G172" i="1" s="1"/>
  <c r="C172" i="1"/>
  <c r="H171" i="1"/>
  <c r="D171" i="1"/>
  <c r="G171" i="1" s="1"/>
  <c r="C171" i="1"/>
  <c r="H170" i="1"/>
  <c r="D170" i="1"/>
  <c r="G170" i="1" s="1"/>
  <c r="C170" i="1"/>
  <c r="D169" i="1"/>
  <c r="C169" i="1"/>
  <c r="D168" i="1"/>
  <c r="G168" i="1" s="1"/>
  <c r="C168" i="1"/>
  <c r="H167" i="1"/>
  <c r="D167" i="1"/>
  <c r="G167" i="1" s="1"/>
  <c r="C167" i="1"/>
  <c r="D166" i="1"/>
  <c r="G166" i="1" s="1"/>
  <c r="C166" i="1"/>
  <c r="D165" i="1"/>
  <c r="C165" i="1"/>
  <c r="D164" i="1"/>
  <c r="G164" i="1" s="1"/>
  <c r="C164" i="1"/>
  <c r="D163" i="1"/>
  <c r="G163" i="1" s="1"/>
  <c r="C163" i="1"/>
  <c r="D162" i="1"/>
  <c r="G162" i="1" s="1"/>
  <c r="C162" i="1"/>
  <c r="D161" i="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C150" i="1"/>
  <c r="D147" i="1"/>
  <c r="H147" i="1" s="1"/>
  <c r="C147" i="1"/>
  <c r="G146" i="1"/>
  <c r="D146" i="1"/>
  <c r="H146" i="1" s="1"/>
  <c r="C146" i="1"/>
  <c r="D145" i="1"/>
  <c r="H145" i="1" s="1"/>
  <c r="C145" i="1"/>
  <c r="D144" i="1"/>
  <c r="C144" i="1"/>
  <c r="G143" i="1"/>
  <c r="D143" i="1"/>
  <c r="H143" i="1" s="1"/>
  <c r="C143" i="1"/>
  <c r="G142" i="1"/>
  <c r="D142" i="1"/>
  <c r="H142" i="1" s="1"/>
  <c r="C142" i="1"/>
  <c r="D141" i="1"/>
  <c r="H141" i="1" s="1"/>
  <c r="C141" i="1"/>
  <c r="D140" i="1"/>
  <c r="C140" i="1"/>
  <c r="G139" i="1"/>
  <c r="D139" i="1"/>
  <c r="H139" i="1" s="1"/>
  <c r="C139" i="1"/>
  <c r="H138" i="1"/>
  <c r="G138" i="1"/>
  <c r="D138" i="1"/>
  <c r="C138" i="1"/>
  <c r="H137" i="1"/>
  <c r="G137" i="1"/>
  <c r="D137" i="1"/>
  <c r="C137" i="1"/>
  <c r="H135" i="1"/>
  <c r="G135" i="1"/>
  <c r="D135" i="1"/>
  <c r="C135" i="1"/>
  <c r="H134" i="1"/>
  <c r="G134" i="1"/>
  <c r="D134" i="1"/>
  <c r="C134" i="1"/>
  <c r="D133" i="1"/>
  <c r="H133" i="1" s="1"/>
  <c r="C133" i="1"/>
  <c r="D132" i="1"/>
  <c r="H132" i="1" s="1"/>
  <c r="C132" i="1"/>
  <c r="D129" i="1"/>
  <c r="C129" i="1"/>
  <c r="D128" i="1"/>
  <c r="C128" i="1"/>
  <c r="D127" i="1"/>
  <c r="C127" i="1"/>
  <c r="D126" i="1"/>
  <c r="C126" i="1"/>
  <c r="D125" i="1"/>
  <c r="C125" i="1"/>
  <c r="D124" i="1"/>
  <c r="C124" i="1"/>
  <c r="D123" i="1"/>
  <c r="C123"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D98" i="1"/>
  <c r="H98" i="1" s="1"/>
  <c r="C98" i="1"/>
  <c r="H97" i="1"/>
  <c r="G97" i="1"/>
  <c r="D97" i="1"/>
  <c r="C97" i="1"/>
  <c r="H96" i="1"/>
  <c r="G96" i="1"/>
  <c r="D96" i="1"/>
  <c r="C96" i="1"/>
  <c r="H95" i="1"/>
  <c r="G95" i="1"/>
  <c r="D95" i="1"/>
  <c r="C95" i="1"/>
  <c r="D94" i="1"/>
  <c r="D93" i="1"/>
  <c r="H93" i="1" s="1"/>
  <c r="C93" i="1"/>
  <c r="D92" i="1"/>
  <c r="H92" i="1" s="1"/>
  <c r="C92" i="1"/>
  <c r="G91" i="1"/>
  <c r="D91" i="1"/>
  <c r="H91" i="1" s="1"/>
  <c r="C91" i="1"/>
  <c r="D90" i="1"/>
  <c r="H90" i="1" s="1"/>
  <c r="C90" i="1"/>
  <c r="D89" i="1"/>
  <c r="H89" i="1" s="1"/>
  <c r="C89" i="1"/>
  <c r="D88" i="1"/>
  <c r="H88" i="1" s="1"/>
  <c r="C88" i="1"/>
  <c r="D87" i="1"/>
  <c r="D86" i="1"/>
  <c r="C86" i="1"/>
  <c r="D85" i="1"/>
  <c r="C85" i="1"/>
  <c r="D84" i="1"/>
  <c r="C84" i="1"/>
  <c r="D83" i="1"/>
  <c r="C83" i="1"/>
  <c r="D82" i="1"/>
  <c r="C82" i="1"/>
  <c r="D81" i="1"/>
  <c r="C81" i="1"/>
  <c r="D80" i="1"/>
  <c r="C80" i="1"/>
  <c r="D79" i="1"/>
  <c r="C79" i="1"/>
  <c r="H77" i="1"/>
  <c r="G77" i="1"/>
  <c r="D77" i="1"/>
  <c r="C77" i="1"/>
  <c r="H76" i="1"/>
  <c r="G76" i="1"/>
  <c r="D76" i="1"/>
  <c r="C76" i="1"/>
  <c r="H75" i="1"/>
  <c r="G75" i="1"/>
  <c r="D75" i="1"/>
  <c r="C75" i="1"/>
  <c r="H74" i="1"/>
  <c r="G74" i="1"/>
  <c r="D74" i="1"/>
  <c r="C74" i="1"/>
  <c r="D73" i="1"/>
  <c r="H72" i="1"/>
  <c r="G72" i="1"/>
  <c r="D72" i="1"/>
  <c r="C72" i="1"/>
  <c r="H71" i="1"/>
  <c r="G71" i="1"/>
  <c r="D71" i="1"/>
  <c r="C71" i="1"/>
  <c r="C70" i="1"/>
  <c r="H69" i="1"/>
  <c r="G69" i="1"/>
  <c r="D69" i="1"/>
  <c r="C69" i="1"/>
  <c r="H68" i="1"/>
  <c r="G68" i="1"/>
  <c r="D68" i="1"/>
  <c r="C68" i="1"/>
  <c r="H67" i="1"/>
  <c r="G67" i="1"/>
  <c r="D67" i="1"/>
  <c r="C67" i="1"/>
  <c r="H66" i="1"/>
  <c r="G66" i="1"/>
  <c r="D66" i="1"/>
  <c r="C66" i="1"/>
  <c r="D65" i="1"/>
  <c r="H65" i="1" s="1"/>
  <c r="C65" i="1"/>
  <c r="D63" i="1"/>
  <c r="H63" i="1" s="1"/>
  <c r="C63" i="1"/>
  <c r="D62" i="1"/>
  <c r="H62" i="1" s="1"/>
  <c r="C62" i="1"/>
  <c r="D61" i="1"/>
  <c r="H61" i="1" s="1"/>
  <c r="C61" i="1"/>
  <c r="G60" i="1"/>
  <c r="D60" i="1"/>
  <c r="H60" i="1" s="1"/>
  <c r="C60" i="1"/>
  <c r="D59" i="1"/>
  <c r="H59" i="1" s="1"/>
  <c r="C59" i="1"/>
  <c r="D58" i="1"/>
  <c r="H58" i="1" s="1"/>
  <c r="C58" i="1"/>
  <c r="D57" i="1"/>
  <c r="H57" i="1" s="1"/>
  <c r="C57" i="1"/>
  <c r="G56" i="1"/>
  <c r="D56" i="1"/>
  <c r="H56" i="1" s="1"/>
  <c r="C56" i="1"/>
  <c r="D55" i="1"/>
  <c r="H55" i="1" s="1"/>
  <c r="C55" i="1"/>
  <c r="D54" i="1"/>
  <c r="D53" i="1"/>
  <c r="C53" i="1"/>
  <c r="D52" i="1"/>
  <c r="C52" i="1"/>
  <c r="D51" i="1"/>
  <c r="C51" i="1"/>
  <c r="D50" i="1"/>
  <c r="C50" i="1"/>
  <c r="D49" i="1"/>
  <c r="C49" i="1"/>
  <c r="D48" i="1"/>
  <c r="C48" i="1"/>
  <c r="D47" i="1"/>
  <c r="C47" i="1"/>
  <c r="D46" i="1"/>
  <c r="H44" i="1"/>
  <c r="G44" i="1"/>
  <c r="D44" i="1"/>
  <c r="C44" i="1"/>
  <c r="H43" i="1"/>
  <c r="G43" i="1"/>
  <c r="D43" i="1"/>
  <c r="C43" i="1"/>
  <c r="H42" i="1"/>
  <c r="G42" i="1"/>
  <c r="D42" i="1"/>
  <c r="C42" i="1"/>
  <c r="H41" i="1"/>
  <c r="G41" i="1"/>
  <c r="D41" i="1"/>
  <c r="C41" i="1"/>
  <c r="H40" i="1"/>
  <c r="G40" i="1"/>
  <c r="D40" i="1"/>
  <c r="C40" i="1"/>
  <c r="D39" i="1"/>
  <c r="D38" i="1"/>
  <c r="H38" i="1" s="1"/>
  <c r="C38" i="1"/>
  <c r="D37" i="1"/>
  <c r="H37" i="1" s="1"/>
  <c r="C37" i="1"/>
  <c r="D36" i="1"/>
  <c r="H36" i="1" s="1"/>
  <c r="C36" i="1"/>
  <c r="G35" i="1"/>
  <c r="D35" i="1"/>
  <c r="H35" i="1" s="1"/>
  <c r="C35" i="1"/>
  <c r="D34" i="1"/>
  <c r="H34" i="1" s="1"/>
  <c r="C34" i="1"/>
  <c r="D33" i="1"/>
  <c r="H33" i="1" s="1"/>
  <c r="C33" i="1"/>
  <c r="D32" i="1"/>
  <c r="D31" i="1"/>
  <c r="C31" i="1"/>
  <c r="D30" i="1"/>
  <c r="C30" i="1"/>
  <c r="D29" i="1"/>
  <c r="C29" i="1"/>
  <c r="D28" i="1"/>
  <c r="C28" i="1"/>
  <c r="D27" i="1"/>
  <c r="C27" i="1"/>
  <c r="D26" i="1"/>
  <c r="C26" i="1"/>
  <c r="D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D13" i="1"/>
  <c r="D12" i="1"/>
  <c r="H12" i="1" s="1"/>
  <c r="C12" i="1"/>
  <c r="G11" i="1"/>
  <c r="D11" i="1"/>
  <c r="H11" i="1" s="1"/>
  <c r="C11" i="1"/>
  <c r="D10" i="1"/>
  <c r="H10" i="1" s="1"/>
  <c r="C10" i="1"/>
  <c r="D9" i="1"/>
  <c r="H9" i="1" s="1"/>
  <c r="C9" i="1"/>
  <c r="D8" i="1"/>
  <c r="H8" i="1" s="1"/>
  <c r="C8" i="1"/>
  <c r="G7" i="1"/>
  <c r="D7" i="1"/>
  <c r="H7" i="1" s="1"/>
  <c r="C7" i="1"/>
  <c r="D6" i="1"/>
  <c r="H6" i="1" s="1"/>
  <c r="C6" i="1"/>
  <c r="D5" i="1"/>
  <c r="H5" i="1" s="1"/>
  <c r="C5" i="1"/>
  <c r="D4" i="1"/>
  <c r="D3" i="1"/>
  <c r="H1342" i="1" l="1"/>
  <c r="C1681" i="1"/>
  <c r="G1681" i="1" s="1"/>
  <c r="H1594" i="1"/>
  <c r="C1585" i="1"/>
  <c r="H1680" i="1"/>
  <c r="G133" i="1"/>
  <c r="G132" i="1"/>
  <c r="D131" i="1"/>
  <c r="G1398" i="1"/>
  <c r="G1397" i="1"/>
  <c r="G1396" i="1"/>
  <c r="G1393" i="1"/>
  <c r="G1391" i="1"/>
  <c r="G1390" i="1"/>
  <c r="E335" i="9"/>
  <c r="B335" i="9" s="1"/>
  <c r="G1388" i="1"/>
  <c r="G1385" i="1"/>
  <c r="H1383" i="1"/>
  <c r="H1380" i="1"/>
  <c r="H1379" i="1"/>
  <c r="H1378" i="1"/>
  <c r="H1376" i="1"/>
  <c r="H1374" i="1"/>
  <c r="H1372" i="1"/>
  <c r="H1371" i="1"/>
  <c r="H1370" i="1"/>
  <c r="H1367" i="1"/>
  <c r="H1363" i="1"/>
  <c r="H1362" i="1"/>
  <c r="H1361" i="1"/>
  <c r="H1359" i="1"/>
  <c r="H1358" i="1"/>
  <c r="E326" i="9"/>
  <c r="B326" i="9" s="1"/>
  <c r="H1357" i="1"/>
  <c r="H1355" i="1"/>
  <c r="H1353" i="1"/>
  <c r="H1352" i="1"/>
  <c r="H1349" i="1"/>
  <c r="H1347" i="1"/>
  <c r="H1345" i="1"/>
  <c r="H1344" i="1"/>
  <c r="H1338" i="1"/>
  <c r="H1336" i="1"/>
  <c r="H1334" i="1"/>
  <c r="H1332" i="1"/>
  <c r="H1331" i="1"/>
  <c r="H1330" i="1"/>
  <c r="H1328" i="1"/>
  <c r="H1327" i="1"/>
  <c r="H1326" i="1"/>
  <c r="H1316" i="1"/>
  <c r="H1314" i="1"/>
  <c r="H1311" i="1"/>
  <c r="E317" i="9"/>
  <c r="B317" i="9" s="1"/>
  <c r="H1307" i="1"/>
  <c r="H1306" i="1"/>
  <c r="G1298" i="1"/>
  <c r="G1295" i="1"/>
  <c r="G1294" i="1"/>
  <c r="G1293" i="1"/>
  <c r="G1292" i="1"/>
  <c r="G1288" i="1"/>
  <c r="G1287" i="1"/>
  <c r="G1286" i="1"/>
  <c r="G1283" i="1"/>
  <c r="G1281" i="1"/>
  <c r="G1282" i="1"/>
  <c r="H1280" i="1"/>
  <c r="H1279" i="1"/>
  <c r="G1280" i="1"/>
  <c r="G1278" i="1"/>
  <c r="H1275" i="1"/>
  <c r="H1274" i="1"/>
  <c r="G1277" i="1"/>
  <c r="G1276" i="1"/>
  <c r="G1274" i="1"/>
  <c r="G1273" i="1"/>
  <c r="G1270" i="1"/>
  <c r="G1269" i="1"/>
  <c r="H1400" i="1"/>
  <c r="H1397" i="1"/>
  <c r="H1396" i="1"/>
  <c r="H1395" i="1"/>
  <c r="H1393" i="1"/>
  <c r="H1392" i="1"/>
  <c r="H1389" i="1"/>
  <c r="H1387" i="1"/>
  <c r="H1385" i="1"/>
  <c r="H1384" i="1"/>
  <c r="H1340" i="1"/>
  <c r="H1341" i="1"/>
  <c r="G301" i="1"/>
  <c r="G423" i="1"/>
  <c r="H423" i="1"/>
  <c r="G300" i="1"/>
  <c r="G298" i="1"/>
  <c r="E320" i="9"/>
  <c r="B320" i="9" s="1"/>
  <c r="F236" i="9"/>
  <c r="B236" i="9" s="1"/>
  <c r="E324" i="9"/>
  <c r="B324" i="9" s="1"/>
  <c r="H1368" i="1"/>
  <c r="E340" i="9"/>
  <c r="B340" i="9" s="1"/>
  <c r="H1300" i="1"/>
  <c r="H1295" i="1"/>
  <c r="H1298" i="1"/>
  <c r="H1294" i="1"/>
  <c r="H1293" i="1"/>
  <c r="H1292" i="1"/>
  <c r="H1290" i="1"/>
  <c r="H1289" i="1"/>
  <c r="H1288" i="1"/>
  <c r="H1286" i="1"/>
  <c r="H1284" i="1"/>
  <c r="H1278" i="1"/>
  <c r="H1282" i="1"/>
  <c r="H1281" i="1"/>
  <c r="H1301" i="1"/>
  <c r="H1184" i="1"/>
  <c r="G1264" i="1"/>
  <c r="H1587" i="1"/>
  <c r="H1188" i="1"/>
  <c r="F61" i="6"/>
  <c r="E311" i="9"/>
  <c r="B311" i="9" s="1"/>
  <c r="E36" i="9"/>
  <c r="B36" i="9" s="1"/>
  <c r="H1399" i="1"/>
  <c r="G1058" i="1"/>
  <c r="G1054" i="1"/>
  <c r="G1050" i="1"/>
  <c r="F35" i="5"/>
  <c r="G1037" i="1"/>
  <c r="H1339" i="1"/>
  <c r="H1303" i="1"/>
  <c r="H1251" i="1"/>
  <c r="D1201" i="1"/>
  <c r="G1201" i="1" s="1"/>
  <c r="H1200" i="1"/>
  <c r="G1087" i="1"/>
  <c r="H1087" i="1"/>
  <c r="F82" i="5"/>
  <c r="H1080" i="1"/>
  <c r="H1030" i="1"/>
  <c r="G635" i="1"/>
  <c r="E37" i="9"/>
  <c r="B37" i="9" s="1"/>
  <c r="E327" i="9"/>
  <c r="B327" i="9" s="1"/>
  <c r="E322" i="9"/>
  <c r="B322" i="9" s="1"/>
  <c r="H1460" i="1"/>
  <c r="E35" i="6"/>
  <c r="D25" i="8"/>
  <c r="C1602" i="1" s="1"/>
  <c r="H1540" i="1"/>
  <c r="J1541" i="1"/>
  <c r="G1067" i="1"/>
  <c r="H1066" i="1"/>
  <c r="H1065" i="1"/>
  <c r="G1049" i="1"/>
  <c r="F41" i="5"/>
  <c r="G1045" i="1"/>
  <c r="F29" i="5"/>
  <c r="F248" i="5"/>
  <c r="H1254" i="1"/>
  <c r="H1252" i="1"/>
  <c r="H1253" i="1"/>
  <c r="H1079" i="1"/>
  <c r="E648" i="4"/>
  <c r="D642" i="1" s="1"/>
  <c r="H168" i="1"/>
  <c r="H1683" i="1"/>
  <c r="G1635" i="1"/>
  <c r="G1634" i="1"/>
  <c r="D51" i="8"/>
  <c r="G1583" i="1"/>
  <c r="E329" i="9"/>
  <c r="B329" i="9" s="1"/>
  <c r="H1260" i="1"/>
  <c r="G1260" i="1"/>
  <c r="G414" i="1"/>
  <c r="E294" i="9"/>
  <c r="B294" i="9" s="1"/>
  <c r="G415" i="1"/>
  <c r="G421" i="1"/>
  <c r="E647" i="4"/>
  <c r="D641" i="1" s="1"/>
  <c r="D422" i="1"/>
  <c r="E255" i="5"/>
  <c r="D1259" i="1" s="1"/>
  <c r="E303" i="9"/>
  <c r="B303" i="9" s="1"/>
  <c r="D1256" i="1"/>
  <c r="H1257" i="1"/>
  <c r="G1166" i="1"/>
  <c r="F147" i="5"/>
  <c r="E312" i="9"/>
  <c r="B312" i="9" s="1"/>
  <c r="F135" i="5"/>
  <c r="H1099" i="1"/>
  <c r="E307" i="9"/>
  <c r="B307" i="9" s="1"/>
  <c r="H1076" i="1"/>
  <c r="B341" i="9"/>
  <c r="F341" i="9"/>
  <c r="G1072" i="1"/>
  <c r="G1070" i="1"/>
  <c r="H1068" i="1"/>
  <c r="G1068" i="1"/>
  <c r="F63" i="5"/>
  <c r="D1061" i="1"/>
  <c r="H1046" i="1"/>
  <c r="G1046" i="1"/>
  <c r="G1042" i="1"/>
  <c r="G1041" i="1"/>
  <c r="H1026" i="1"/>
  <c r="F19" i="5"/>
  <c r="G1018" i="1"/>
  <c r="H1018" i="1"/>
  <c r="H1022" i="1"/>
  <c r="G648" i="1"/>
  <c r="D649" i="1"/>
  <c r="G646" i="1"/>
  <c r="E584" i="4"/>
  <c r="D578" i="1" s="1"/>
  <c r="G584" i="1"/>
  <c r="G388" i="1"/>
  <c r="H388" i="1"/>
  <c r="D369" i="1"/>
  <c r="G212" i="1"/>
  <c r="H212" i="1"/>
  <c r="G197" i="1"/>
  <c r="G195" i="1"/>
  <c r="F244" i="9"/>
  <c r="B244" i="9" s="1"/>
  <c r="D190" i="1"/>
  <c r="H190" i="1" s="1"/>
  <c r="G191" i="1"/>
  <c r="B241" i="9"/>
  <c r="H183" i="1"/>
  <c r="H178" i="1"/>
  <c r="H175" i="1"/>
  <c r="H164" i="1"/>
  <c r="H163" i="1"/>
  <c r="H162" i="1"/>
  <c r="H156" i="1"/>
  <c r="G156" i="1"/>
  <c r="E153" i="4"/>
  <c r="D149" i="1" s="1"/>
  <c r="F237" i="9"/>
  <c r="B237" i="9" s="1"/>
  <c r="D150" i="1"/>
  <c r="G147" i="1"/>
  <c r="F126" i="4"/>
  <c r="F112" i="4"/>
  <c r="G98" i="1"/>
  <c r="F83" i="4"/>
  <c r="G65" i="1"/>
  <c r="F68" i="4"/>
  <c r="G6" i="1"/>
  <c r="H29" i="1"/>
  <c r="G29" i="1"/>
  <c r="G38" i="1"/>
  <c r="G55" i="1"/>
  <c r="G59" i="1"/>
  <c r="G63" i="1"/>
  <c r="G90" i="1"/>
  <c r="H166" i="1"/>
  <c r="G169" i="1"/>
  <c r="H169" i="1"/>
  <c r="H182" i="1"/>
  <c r="H188" i="1"/>
  <c r="G188" i="1"/>
  <c r="G224" i="1"/>
  <c r="H228" i="1"/>
  <c r="G228" i="1"/>
  <c r="H230" i="1"/>
  <c r="G230" i="1"/>
  <c r="H232" i="1"/>
  <c r="G232" i="1"/>
  <c r="G260" i="1"/>
  <c r="H263" i="1"/>
  <c r="G263" i="1"/>
  <c r="G308" i="1"/>
  <c r="G312" i="1"/>
  <c r="H332" i="1"/>
  <c r="G335" i="1"/>
  <c r="H335" i="1"/>
  <c r="H348" i="1"/>
  <c r="G351" i="1"/>
  <c r="H351" i="1"/>
  <c r="G367" i="1"/>
  <c r="H429" i="1"/>
  <c r="G429" i="1"/>
  <c r="H579" i="1"/>
  <c r="G579" i="1"/>
  <c r="G1078" i="1"/>
  <c r="H1078" i="1"/>
  <c r="G1086" i="1"/>
  <c r="H1086" i="1"/>
  <c r="G1106" i="1"/>
  <c r="H1106" i="1"/>
  <c r="G1122" i="1"/>
  <c r="H1122" i="1"/>
  <c r="G1138" i="1"/>
  <c r="H1138" i="1"/>
  <c r="H1165" i="1"/>
  <c r="G1165" i="1"/>
  <c r="H1267" i="1"/>
  <c r="G1267" i="1"/>
  <c r="H47" i="1"/>
  <c r="G47" i="1"/>
  <c r="H81" i="1"/>
  <c r="G81" i="1"/>
  <c r="H123" i="1"/>
  <c r="G123" i="1"/>
  <c r="H127" i="1"/>
  <c r="G127" i="1"/>
  <c r="G173" i="1"/>
  <c r="H173" i="1"/>
  <c r="G323" i="1"/>
  <c r="H323" i="1"/>
  <c r="G339" i="1"/>
  <c r="H339" i="1"/>
  <c r="H499" i="1"/>
  <c r="G499" i="1"/>
  <c r="H503" i="1"/>
  <c r="G503" i="1"/>
  <c r="H507" i="1"/>
  <c r="G507" i="1"/>
  <c r="H511" i="1"/>
  <c r="G511" i="1"/>
  <c r="H515" i="1"/>
  <c r="G515" i="1"/>
  <c r="H519" i="1"/>
  <c r="G519" i="1"/>
  <c r="H527" i="1"/>
  <c r="G527" i="1"/>
  <c r="H627" i="1"/>
  <c r="G627" i="1"/>
  <c r="H629" i="1"/>
  <c r="G629" i="1"/>
  <c r="G34" i="1"/>
  <c r="G9" i="1"/>
  <c r="G33" i="1"/>
  <c r="G37" i="1"/>
  <c r="H48" i="1"/>
  <c r="G48" i="1"/>
  <c r="H50" i="1"/>
  <c r="G50" i="1"/>
  <c r="H52" i="1"/>
  <c r="G52" i="1"/>
  <c r="G58" i="1"/>
  <c r="G62" i="1"/>
  <c r="H80" i="1"/>
  <c r="G80" i="1"/>
  <c r="H82" i="1"/>
  <c r="G82" i="1"/>
  <c r="H84" i="1"/>
  <c r="G84" i="1"/>
  <c r="H86" i="1"/>
  <c r="G86" i="1"/>
  <c r="G89" i="1"/>
  <c r="G93" i="1"/>
  <c r="H122" i="1"/>
  <c r="G122" i="1"/>
  <c r="H124" i="1"/>
  <c r="G124" i="1"/>
  <c r="H126" i="1"/>
  <c r="G126" i="1"/>
  <c r="H128" i="1"/>
  <c r="G128" i="1"/>
  <c r="G145" i="1"/>
  <c r="G165" i="1"/>
  <c r="H165" i="1"/>
  <c r="G181" i="1"/>
  <c r="H181" i="1"/>
  <c r="H223" i="1"/>
  <c r="G223" i="1"/>
  <c r="G307" i="1"/>
  <c r="G311" i="1"/>
  <c r="G315" i="1"/>
  <c r="G331" i="1"/>
  <c r="H331" i="1"/>
  <c r="G347" i="1"/>
  <c r="H347" i="1"/>
  <c r="H366" i="1"/>
  <c r="G366" i="1"/>
  <c r="H480" i="1"/>
  <c r="G480" i="1"/>
  <c r="H570" i="1"/>
  <c r="G570" i="1"/>
  <c r="H575" i="1"/>
  <c r="G575" i="1"/>
  <c r="G1033" i="1"/>
  <c r="H1033" i="1"/>
  <c r="H1044" i="1"/>
  <c r="G1044" i="1"/>
  <c r="H1052" i="1"/>
  <c r="G1052" i="1"/>
  <c r="H1222" i="1"/>
  <c r="G1222" i="1"/>
  <c r="H49" i="1"/>
  <c r="G49" i="1"/>
  <c r="H51" i="1"/>
  <c r="G51" i="1"/>
  <c r="H53" i="1"/>
  <c r="G53" i="1"/>
  <c r="H79" i="1"/>
  <c r="G79" i="1"/>
  <c r="H83" i="1"/>
  <c r="G83" i="1"/>
  <c r="H85" i="1"/>
  <c r="G85" i="1"/>
  <c r="H125" i="1"/>
  <c r="G125" i="1"/>
  <c r="H129" i="1"/>
  <c r="G129" i="1"/>
  <c r="H140" i="1"/>
  <c r="G140" i="1"/>
  <c r="H192" i="1"/>
  <c r="G192" i="1"/>
  <c r="H358" i="1"/>
  <c r="G358" i="1"/>
  <c r="H433" i="1"/>
  <c r="G433" i="1"/>
  <c r="H497" i="1"/>
  <c r="G497" i="1"/>
  <c r="H501" i="1"/>
  <c r="G501" i="1"/>
  <c r="H505" i="1"/>
  <c r="G505" i="1"/>
  <c r="H509" i="1"/>
  <c r="G509" i="1"/>
  <c r="H513" i="1"/>
  <c r="G513" i="1"/>
  <c r="H517" i="1"/>
  <c r="G517" i="1"/>
  <c r="H521" i="1"/>
  <c r="G521" i="1"/>
  <c r="H523" i="1"/>
  <c r="G523" i="1"/>
  <c r="H525" i="1"/>
  <c r="G525" i="1"/>
  <c r="H583" i="1"/>
  <c r="G583" i="1"/>
  <c r="H625" i="1"/>
  <c r="G625" i="1"/>
  <c r="H631" i="1"/>
  <c r="G631" i="1"/>
  <c r="G10" i="1"/>
  <c r="H27" i="1"/>
  <c r="G27" i="1"/>
  <c r="H31" i="1"/>
  <c r="G31" i="1"/>
  <c r="G5" i="1"/>
  <c r="G8" i="1"/>
  <c r="G12" i="1"/>
  <c r="H26" i="1"/>
  <c r="G26" i="1"/>
  <c r="H28" i="1"/>
  <c r="G28" i="1"/>
  <c r="H30" i="1"/>
  <c r="G30" i="1"/>
  <c r="G36" i="1"/>
  <c r="G57" i="1"/>
  <c r="G61" i="1"/>
  <c r="G88" i="1"/>
  <c r="G92" i="1"/>
  <c r="G141" i="1"/>
  <c r="H144" i="1"/>
  <c r="G144" i="1"/>
  <c r="G161" i="1"/>
  <c r="H161" i="1"/>
  <c r="H174" i="1"/>
  <c r="G177" i="1"/>
  <c r="H177" i="1"/>
  <c r="G193" i="1"/>
  <c r="H196" i="1"/>
  <c r="G196" i="1"/>
  <c r="G220" i="1"/>
  <c r="H220" i="1"/>
  <c r="H227" i="1"/>
  <c r="G227" i="1"/>
  <c r="H229" i="1"/>
  <c r="G229" i="1"/>
  <c r="H231" i="1"/>
  <c r="G231" i="1"/>
  <c r="G306" i="1"/>
  <c r="G310" i="1"/>
  <c r="G314" i="1"/>
  <c r="H324" i="1"/>
  <c r="G327" i="1"/>
  <c r="H327" i="1"/>
  <c r="H340" i="1"/>
  <c r="G343" i="1"/>
  <c r="H343" i="1"/>
  <c r="G359" i="1"/>
  <c r="H362" i="1"/>
  <c r="G362" i="1"/>
  <c r="H437" i="1"/>
  <c r="G437" i="1"/>
  <c r="H474" i="1"/>
  <c r="G474" i="1"/>
  <c r="H476" i="1"/>
  <c r="G476" i="1"/>
  <c r="H478" i="1"/>
  <c r="G478" i="1"/>
  <c r="H587" i="1"/>
  <c r="G587" i="1"/>
  <c r="G1195" i="1"/>
  <c r="H1195" i="1"/>
  <c r="H1465" i="1"/>
  <c r="G1465" i="1"/>
  <c r="H1473" i="1"/>
  <c r="G1473" i="1"/>
  <c r="H1481" i="1"/>
  <c r="G1481" i="1"/>
  <c r="H1548" i="1"/>
  <c r="G1548" i="1"/>
  <c r="I1548" i="1" s="1"/>
  <c r="J1548" i="1"/>
  <c r="I1566" i="1"/>
  <c r="J1574" i="1"/>
  <c r="H1574" i="1"/>
  <c r="G1574" i="1"/>
  <c r="J1576" i="1"/>
  <c r="H1576" i="1"/>
  <c r="G1576" i="1"/>
  <c r="H1670" i="1"/>
  <c r="G1670" i="1"/>
  <c r="C87" i="1"/>
  <c r="F91" i="4"/>
  <c r="H397" i="1"/>
  <c r="G397" i="1"/>
  <c r="H399" i="1"/>
  <c r="G399" i="1"/>
  <c r="H401" i="1"/>
  <c r="G401" i="1"/>
  <c r="H403" i="1"/>
  <c r="G403" i="1"/>
  <c r="H405" i="1"/>
  <c r="G405" i="1"/>
  <c r="H407" i="1"/>
  <c r="G407" i="1"/>
  <c r="H409" i="1"/>
  <c r="G409" i="1"/>
  <c r="H411" i="1"/>
  <c r="G411" i="1"/>
  <c r="H446" i="1"/>
  <c r="G1021" i="1"/>
  <c r="H1021" i="1"/>
  <c r="H1036" i="1"/>
  <c r="G1036" i="1"/>
  <c r="G1090" i="1"/>
  <c r="H1090" i="1"/>
  <c r="G1094" i="1"/>
  <c r="H1094" i="1"/>
  <c r="G1110" i="1"/>
  <c r="H1110" i="1"/>
  <c r="G1126" i="1"/>
  <c r="H1126" i="1"/>
  <c r="G1142" i="1"/>
  <c r="H1142" i="1"/>
  <c r="H1153" i="1"/>
  <c r="G1153" i="1"/>
  <c r="H1169" i="1"/>
  <c r="G1169" i="1"/>
  <c r="G1183" i="1"/>
  <c r="H1183" i="1"/>
  <c r="G1199" i="1"/>
  <c r="H1199" i="1"/>
  <c r="H1210" i="1"/>
  <c r="G1210" i="1"/>
  <c r="G1438" i="1"/>
  <c r="H1438" i="1"/>
  <c r="G1446" i="1"/>
  <c r="H1446" i="1"/>
  <c r="G1454" i="1"/>
  <c r="H1454" i="1"/>
  <c r="G1542" i="1"/>
  <c r="I1542" i="1" s="1"/>
  <c r="J1542" i="1"/>
  <c r="H1542" i="1"/>
  <c r="G1544" i="1"/>
  <c r="H1544" i="1"/>
  <c r="J1557" i="1"/>
  <c r="H1557" i="1"/>
  <c r="G1557" i="1"/>
  <c r="J1559" i="1"/>
  <c r="H1559" i="1"/>
  <c r="G1559" i="1"/>
  <c r="I1570" i="1"/>
  <c r="H1578" i="1"/>
  <c r="G1578" i="1"/>
  <c r="H1589" i="1"/>
  <c r="G1589" i="1"/>
  <c r="G1600" i="1"/>
  <c r="H1600" i="1"/>
  <c r="H1610" i="1"/>
  <c r="G1610" i="1"/>
  <c r="H1617" i="1"/>
  <c r="G1617" i="1"/>
  <c r="G1638" i="1"/>
  <c r="H1638" i="1"/>
  <c r="H1653" i="1"/>
  <c r="G1653" i="1"/>
  <c r="G1664" i="1"/>
  <c r="H1664" i="1"/>
  <c r="H1682" i="1"/>
  <c r="G1682" i="1"/>
  <c r="F178" i="4"/>
  <c r="E164" i="4"/>
  <c r="C217" i="1"/>
  <c r="F221" i="4"/>
  <c r="C265" i="1"/>
  <c r="F269" i="4"/>
  <c r="D70" i="1"/>
  <c r="H475" i="1"/>
  <c r="G475" i="1"/>
  <c r="H477" i="1"/>
  <c r="G477"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71" i="1"/>
  <c r="G571" i="1"/>
  <c r="H624" i="1"/>
  <c r="G624" i="1"/>
  <c r="H626" i="1"/>
  <c r="G626" i="1"/>
  <c r="H628" i="1"/>
  <c r="G628" i="1"/>
  <c r="H630" i="1"/>
  <c r="G630" i="1"/>
  <c r="H632" i="1"/>
  <c r="G632" i="1"/>
  <c r="H1008" i="1"/>
  <c r="G1025" i="1"/>
  <c r="H1025" i="1"/>
  <c r="H1040" i="1"/>
  <c r="G1040" i="1"/>
  <c r="H1048" i="1"/>
  <c r="G1048" i="1"/>
  <c r="H1056" i="1"/>
  <c r="G1056" i="1"/>
  <c r="G1082" i="1"/>
  <c r="H1082" i="1"/>
  <c r="G1098" i="1"/>
  <c r="H1098" i="1"/>
  <c r="G1114" i="1"/>
  <c r="H1114" i="1"/>
  <c r="G1130" i="1"/>
  <c r="H1130" i="1"/>
  <c r="G1146" i="1"/>
  <c r="H1146" i="1"/>
  <c r="H1157" i="1"/>
  <c r="G1157" i="1"/>
  <c r="H1173" i="1"/>
  <c r="G1173" i="1"/>
  <c r="G1187" i="1"/>
  <c r="H1187" i="1"/>
  <c r="G1203" i="1"/>
  <c r="H1203" i="1"/>
  <c r="H1214" i="1"/>
  <c r="G1214" i="1"/>
  <c r="H1469" i="1"/>
  <c r="G1469" i="1"/>
  <c r="H1477" i="1"/>
  <c r="G1477" i="1"/>
  <c r="J1549" i="1"/>
  <c r="H1549" i="1"/>
  <c r="G1549" i="1"/>
  <c r="H1575" i="1"/>
  <c r="G1575" i="1"/>
  <c r="I1575" i="1" s="1"/>
  <c r="J1575" i="1"/>
  <c r="G1596" i="1"/>
  <c r="H1596" i="1"/>
  <c r="G1660" i="1"/>
  <c r="H1660" i="1"/>
  <c r="H1678" i="1"/>
  <c r="G1678" i="1"/>
  <c r="H396" i="1"/>
  <c r="G396" i="1"/>
  <c r="H398" i="1"/>
  <c r="G398" i="1"/>
  <c r="H400" i="1"/>
  <c r="G400" i="1"/>
  <c r="H402" i="1"/>
  <c r="G402" i="1"/>
  <c r="H404" i="1"/>
  <c r="G404" i="1"/>
  <c r="H406" i="1"/>
  <c r="G406" i="1"/>
  <c r="H408" i="1"/>
  <c r="G408" i="1"/>
  <c r="H410" i="1"/>
  <c r="G410" i="1"/>
  <c r="G1007" i="1"/>
  <c r="H1007" i="1"/>
  <c r="G1029" i="1"/>
  <c r="H1029" i="1"/>
  <c r="G1102" i="1"/>
  <c r="H1102" i="1"/>
  <c r="G1118" i="1"/>
  <c r="H1118" i="1"/>
  <c r="G1134" i="1"/>
  <c r="H1134" i="1"/>
  <c r="G1150" i="1"/>
  <c r="H1150" i="1"/>
  <c r="H1161" i="1"/>
  <c r="G1161" i="1"/>
  <c r="H1177" i="1"/>
  <c r="G1177" i="1"/>
  <c r="G1191" i="1"/>
  <c r="H1191" i="1"/>
  <c r="H1218" i="1"/>
  <c r="G1218" i="1"/>
  <c r="H1263" i="1"/>
  <c r="G1263" i="1"/>
  <c r="G1434" i="1"/>
  <c r="H1434" i="1"/>
  <c r="G1442" i="1"/>
  <c r="H1442" i="1"/>
  <c r="G1450" i="1"/>
  <c r="H1450" i="1"/>
  <c r="G1458" i="1"/>
  <c r="H1458" i="1"/>
  <c r="J1544" i="1"/>
  <c r="H1558" i="1"/>
  <c r="G1558" i="1"/>
  <c r="I1558" i="1" s="1"/>
  <c r="J1558" i="1"/>
  <c r="J1578" i="1"/>
  <c r="H1585" i="1"/>
  <c r="G1585" i="1"/>
  <c r="G1606" i="1"/>
  <c r="H1606" i="1"/>
  <c r="G1632" i="1"/>
  <c r="H1632" i="1"/>
  <c r="H1642" i="1"/>
  <c r="G1642" i="1"/>
  <c r="H1649" i="1"/>
  <c r="G1649" i="1"/>
  <c r="H1674" i="1"/>
  <c r="G1674" i="1"/>
  <c r="C136" i="1"/>
  <c r="F140" i="4"/>
  <c r="I1546" i="1"/>
  <c r="J1551" i="1"/>
  <c r="H1551" i="1"/>
  <c r="H1552" i="1"/>
  <c r="G1552" i="1"/>
  <c r="I1552" i="1" s="1"/>
  <c r="J1561" i="1"/>
  <c r="H1561" i="1"/>
  <c r="H1562" i="1"/>
  <c r="G1562" i="1"/>
  <c r="I1562" i="1" s="1"/>
  <c r="J1581" i="1"/>
  <c r="G1581" i="1"/>
  <c r="H1593" i="1"/>
  <c r="G1593" i="1"/>
  <c r="G1604" i="1"/>
  <c r="H1604" i="1"/>
  <c r="H1625" i="1"/>
  <c r="G1625" i="1"/>
  <c r="G1636" i="1"/>
  <c r="H1636" i="1"/>
  <c r="H1657" i="1"/>
  <c r="G1657" i="1"/>
  <c r="C25" i="1"/>
  <c r="F29" i="4"/>
  <c r="E49" i="4"/>
  <c r="D45" i="1" s="1"/>
  <c r="C131" i="1"/>
  <c r="F135" i="4"/>
  <c r="D134" i="4"/>
  <c r="C322" i="1"/>
  <c r="F327" i="4"/>
  <c r="D321" i="4"/>
  <c r="H336" i="9"/>
  <c r="D5" i="7"/>
  <c r="C1539" i="1"/>
  <c r="H1020" i="1"/>
  <c r="H1024" i="1"/>
  <c r="H1028" i="1"/>
  <c r="H1032" i="1"/>
  <c r="G1035" i="1"/>
  <c r="G1039" i="1"/>
  <c r="G1043" i="1"/>
  <c r="G1047" i="1"/>
  <c r="G1051" i="1"/>
  <c r="G1055" i="1"/>
  <c r="H1077" i="1"/>
  <c r="H1081" i="1"/>
  <c r="H1085" i="1"/>
  <c r="H1089" i="1"/>
  <c r="H1097" i="1"/>
  <c r="H1101" i="1"/>
  <c r="H1105" i="1"/>
  <c r="H1109" i="1"/>
  <c r="H1113" i="1"/>
  <c r="H1117" i="1"/>
  <c r="H1121" i="1"/>
  <c r="H1125" i="1"/>
  <c r="H1129" i="1"/>
  <c r="H1133" i="1"/>
  <c r="H1137" i="1"/>
  <c r="H1141" i="1"/>
  <c r="H1145" i="1"/>
  <c r="H1149" i="1"/>
  <c r="G1156" i="1"/>
  <c r="G1160" i="1"/>
  <c r="G1164" i="1"/>
  <c r="G1168" i="1"/>
  <c r="G1172" i="1"/>
  <c r="G1176" i="1"/>
  <c r="H1186" i="1"/>
  <c r="H1190" i="1"/>
  <c r="H1194" i="1"/>
  <c r="H1198" i="1"/>
  <c r="H1202" i="1"/>
  <c r="H1206" i="1"/>
  <c r="G1209" i="1"/>
  <c r="G1213" i="1"/>
  <c r="G1217" i="1"/>
  <c r="G1221" i="1"/>
  <c r="G1262" i="1"/>
  <c r="G1266" i="1"/>
  <c r="H1433" i="1"/>
  <c r="H1437" i="1"/>
  <c r="H1441" i="1"/>
  <c r="H1445" i="1"/>
  <c r="H1449" i="1"/>
  <c r="H1453" i="1"/>
  <c r="H1457" i="1"/>
  <c r="H1461" i="1"/>
  <c r="G1464" i="1"/>
  <c r="G1468" i="1"/>
  <c r="G1472" i="1"/>
  <c r="G1476" i="1"/>
  <c r="G1480" i="1"/>
  <c r="G1484" i="1"/>
  <c r="G1540" i="1"/>
  <c r="G1541" i="1"/>
  <c r="H1543" i="1"/>
  <c r="I1543" i="1" s="1"/>
  <c r="J1566" i="1"/>
  <c r="H1566" i="1"/>
  <c r="H1567" i="1"/>
  <c r="G1567" i="1"/>
  <c r="I1567" i="1" s="1"/>
  <c r="H1582" i="1"/>
  <c r="G1586" i="1"/>
  <c r="G1597" i="1"/>
  <c r="H1601" i="1"/>
  <c r="G1601" i="1"/>
  <c r="H1608" i="1"/>
  <c r="G1612" i="1"/>
  <c r="H1612" i="1"/>
  <c r="H1614" i="1"/>
  <c r="G1618" i="1"/>
  <c r="G1629" i="1"/>
  <c r="H1633" i="1"/>
  <c r="G1633" i="1"/>
  <c r="H1640" i="1"/>
  <c r="G1644" i="1"/>
  <c r="H1644" i="1"/>
  <c r="H1646" i="1"/>
  <c r="G1650" i="1"/>
  <c r="G1661" i="1"/>
  <c r="H1665" i="1"/>
  <c r="G1665" i="1"/>
  <c r="C199" i="1"/>
  <c r="F203" i="4"/>
  <c r="D202" i="4"/>
  <c r="C221" i="1"/>
  <c r="F225" i="4"/>
  <c r="E430" i="4"/>
  <c r="H1019" i="1"/>
  <c r="H1023" i="1"/>
  <c r="H1027" i="1"/>
  <c r="H1031" i="1"/>
  <c r="G1038" i="1"/>
  <c r="H1088" i="1"/>
  <c r="H1092" i="1"/>
  <c r="H1096" i="1"/>
  <c r="H1100" i="1"/>
  <c r="H1104" i="1"/>
  <c r="H1108" i="1"/>
  <c r="H1112" i="1"/>
  <c r="H1116" i="1"/>
  <c r="H1120" i="1"/>
  <c r="H1124" i="1"/>
  <c r="H1128" i="1"/>
  <c r="H1132" i="1"/>
  <c r="H1136" i="1"/>
  <c r="H1140" i="1"/>
  <c r="H1144" i="1"/>
  <c r="H1148" i="1"/>
  <c r="G1155" i="1"/>
  <c r="G1159" i="1"/>
  <c r="G1163" i="1"/>
  <c r="G1167" i="1"/>
  <c r="G1171" i="1"/>
  <c r="G1175" i="1"/>
  <c r="G1179" i="1"/>
  <c r="H1185" i="1"/>
  <c r="H1189" i="1"/>
  <c r="H1193" i="1"/>
  <c r="H1197" i="1"/>
  <c r="H1201" i="1"/>
  <c r="H1205" i="1"/>
  <c r="G1208" i="1"/>
  <c r="G1212" i="1"/>
  <c r="G1216" i="1"/>
  <c r="G1220" i="1"/>
  <c r="H1258" i="1"/>
  <c r="G1261" i="1"/>
  <c r="G1265" i="1"/>
  <c r="D1538" i="1"/>
  <c r="H1541" i="1"/>
  <c r="J1543" i="1"/>
  <c r="G1545" i="1"/>
  <c r="I1545" i="1" s="1"/>
  <c r="H1546" i="1"/>
  <c r="H1547" i="1"/>
  <c r="G1551" i="1"/>
  <c r="I1551" i="1" s="1"/>
  <c r="G1553" i="1"/>
  <c r="I1553" i="1" s="1"/>
  <c r="G1556" i="1"/>
  <c r="G1561" i="1"/>
  <c r="I1561" i="1" s="1"/>
  <c r="G1564" i="1"/>
  <c r="I1564" i="1" s="1"/>
  <c r="J1570" i="1"/>
  <c r="H1570" i="1"/>
  <c r="H1571" i="1"/>
  <c r="G1571" i="1"/>
  <c r="G1572" i="1"/>
  <c r="I1579" i="1"/>
  <c r="G1580" i="1"/>
  <c r="I1580" i="1" s="1"/>
  <c r="H1581" i="1"/>
  <c r="H1584" i="1"/>
  <c r="G1588" i="1"/>
  <c r="H1588" i="1"/>
  <c r="H1590" i="1"/>
  <c r="G1605" i="1"/>
  <c r="H1609" i="1"/>
  <c r="G1609" i="1"/>
  <c r="H1616" i="1"/>
  <c r="G1620" i="1"/>
  <c r="H1620" i="1"/>
  <c r="G1637" i="1"/>
  <c r="H1641" i="1"/>
  <c r="G1641" i="1"/>
  <c r="H1648" i="1"/>
  <c r="G1652" i="1"/>
  <c r="H1652" i="1"/>
  <c r="H1654" i="1"/>
  <c r="H1669" i="1"/>
  <c r="G1669" i="1"/>
  <c r="H1673" i="1"/>
  <c r="G1673" i="1"/>
  <c r="H1677" i="1"/>
  <c r="G1677" i="1"/>
  <c r="H1686" i="1"/>
  <c r="G1686" i="1"/>
  <c r="C13" i="1"/>
  <c r="F17" i="4"/>
  <c r="C39" i="1"/>
  <c r="F43" i="4"/>
  <c r="C73" i="1"/>
  <c r="F77" i="4"/>
  <c r="C160" i="1"/>
  <c r="C185" i="1"/>
  <c r="F189" i="4"/>
  <c r="C233" i="1"/>
  <c r="F237" i="4"/>
  <c r="C293" i="1"/>
  <c r="F297" i="4"/>
  <c r="H1550" i="1"/>
  <c r="I1550" i="1" s="1"/>
  <c r="J1550" i="1"/>
  <c r="H1554" i="1"/>
  <c r="I1554" i="1" s="1"/>
  <c r="J1554" i="1"/>
  <c r="H1560" i="1"/>
  <c r="I1560" i="1" s="1"/>
  <c r="J1560" i="1"/>
  <c r="H1565" i="1"/>
  <c r="I1565" i="1" s="1"/>
  <c r="J1565" i="1"/>
  <c r="H1569" i="1"/>
  <c r="I1569" i="1" s="1"/>
  <c r="J1569" i="1"/>
  <c r="H1573" i="1"/>
  <c r="I1573" i="1" s="1"/>
  <c r="J1573" i="1"/>
  <c r="H1577" i="1"/>
  <c r="C19" i="1"/>
  <c r="F23" i="4"/>
  <c r="D82" i="4"/>
  <c r="C102" i="1"/>
  <c r="F106" i="4"/>
  <c r="D230" i="4"/>
  <c r="C259" i="1"/>
  <c r="F263" i="4"/>
  <c r="D262" i="4"/>
  <c r="F310" i="4"/>
  <c r="C305" i="1"/>
  <c r="D309" i="4"/>
  <c r="E535" i="4"/>
  <c r="G338" i="9"/>
  <c r="E338" i="9" s="1"/>
  <c r="B338" i="9" s="1"/>
  <c r="F203" i="5"/>
  <c r="F252" i="5"/>
  <c r="D373" i="4"/>
  <c r="D647" i="4"/>
  <c r="D479" i="4"/>
  <c r="D571" i="4"/>
  <c r="D597" i="4"/>
  <c r="D648" i="4"/>
  <c r="F71" i="5"/>
  <c r="D70" i="5"/>
  <c r="F89" i="5"/>
  <c r="G337" i="9"/>
  <c r="E337" i="9" s="1"/>
  <c r="B337" i="9" s="1"/>
  <c r="F197" i="5"/>
  <c r="F220" i="5"/>
  <c r="D219" i="5"/>
  <c r="F256" i="5"/>
  <c r="D255" i="5"/>
  <c r="F6" i="6"/>
  <c r="D5" i="6"/>
  <c r="F298" i="9"/>
  <c r="D7" i="4"/>
  <c r="D49" i="4"/>
  <c r="D125" i="4"/>
  <c r="D153" i="4"/>
  <c r="D273" i="4"/>
  <c r="F361" i="4"/>
  <c r="E373" i="4"/>
  <c r="D368" i="1" s="1"/>
  <c r="F393" i="4"/>
  <c r="F401" i="4"/>
  <c r="F427" i="4"/>
  <c r="D431" i="4"/>
  <c r="F452" i="4"/>
  <c r="F488" i="4"/>
  <c r="F502" i="4"/>
  <c r="D535" i="4"/>
  <c r="F536" i="4"/>
  <c r="F578" i="4"/>
  <c r="F13" i="5"/>
  <c r="D12" i="5"/>
  <c r="E70" i="5"/>
  <c r="E88" i="5"/>
  <c r="D1093" i="1" s="1"/>
  <c r="D178" i="5"/>
  <c r="F181" i="5"/>
  <c r="E219" i="5"/>
  <c r="E177" i="5" s="1"/>
  <c r="E5" i="6"/>
  <c r="D35" i="6"/>
  <c r="G1685" i="1"/>
  <c r="C4" i="1"/>
  <c r="C32" i="1"/>
  <c r="C46" i="1"/>
  <c r="C54" i="1"/>
  <c r="C64" i="1"/>
  <c r="C94" i="1"/>
  <c r="C439" i="1"/>
  <c r="C479" i="1"/>
  <c r="C569" i="1"/>
  <c r="C597" i="1"/>
  <c r="C1013" i="1"/>
  <c r="C1034" i="1"/>
  <c r="C1057" i="1"/>
  <c r="C1152" i="1"/>
  <c r="C1207" i="1"/>
  <c r="C1256" i="1"/>
  <c r="C1268" i="1"/>
  <c r="C1462" i="1"/>
  <c r="C1525" i="1"/>
  <c r="F407" i="4"/>
  <c r="F426" i="4"/>
  <c r="F480" i="4"/>
  <c r="D491" i="4"/>
  <c r="F598" i="4"/>
  <c r="D629" i="4"/>
  <c r="E12" i="5"/>
  <c r="D1017" i="1" s="1"/>
  <c r="F90" i="6"/>
  <c r="D89" i="6"/>
  <c r="E114" i="6"/>
  <c r="H310" i="9"/>
  <c r="G309" i="9"/>
  <c r="H308" i="9"/>
  <c r="E308" i="9" s="1"/>
  <c r="B308" i="9" s="1"/>
  <c r="G302" i="9"/>
  <c r="E302" i="9" s="1"/>
  <c r="B302" i="9" s="1"/>
  <c r="G301" i="9"/>
  <c r="E301" i="9" s="1"/>
  <c r="B301" i="9" s="1"/>
  <c r="G300" i="9"/>
  <c r="E300" i="9" s="1"/>
  <c r="B300" i="9" s="1"/>
  <c r="H309"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10" i="9"/>
  <c r="E310" i="9" s="1"/>
  <c r="B310" i="9" s="1"/>
  <c r="G223" i="9"/>
  <c r="E223" i="9" s="1"/>
  <c r="B223" i="9" s="1"/>
  <c r="G215" i="9"/>
  <c r="E215" i="9" s="1"/>
  <c r="B215" i="9" s="1"/>
  <c r="G204" i="9"/>
  <c r="E204" i="9" s="1"/>
  <c r="B204" i="9" s="1"/>
  <c r="G200" i="9"/>
  <c r="E200" i="9" s="1"/>
  <c r="B200" i="9" s="1"/>
  <c r="G196" i="9"/>
  <c r="E196" i="9" s="1"/>
  <c r="B196" i="9" s="1"/>
  <c r="G192" i="9"/>
  <c r="E192" i="9" s="1"/>
  <c r="B192" i="9" s="1"/>
  <c r="G188" i="9"/>
  <c r="E188" i="9" s="1"/>
  <c r="B188" i="9" s="1"/>
  <c r="G184" i="9"/>
  <c r="E184" i="9" s="1"/>
  <c r="B184" i="9" s="1"/>
  <c r="H180" i="9"/>
  <c r="H179" i="9"/>
  <c r="G226" i="9"/>
  <c r="E226" i="9" s="1"/>
  <c r="B226" i="9" s="1"/>
  <c r="G221" i="9"/>
  <c r="E221" i="9" s="1"/>
  <c r="B221" i="9" s="1"/>
  <c r="G218" i="9"/>
  <c r="E218" i="9" s="1"/>
  <c r="B218" i="9" s="1"/>
  <c r="G213" i="9"/>
  <c r="E213" i="9" s="1"/>
  <c r="B213"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G179" i="9"/>
  <c r="G178" i="9"/>
  <c r="E178" i="9" s="1"/>
  <c r="B178" i="9" s="1"/>
  <c r="G177" i="9"/>
  <c r="E177" i="9" s="1"/>
  <c r="B177" i="9" s="1"/>
  <c r="G176" i="9"/>
  <c r="E176" i="9" s="1"/>
  <c r="B176" i="9" s="1"/>
  <c r="G175" i="9"/>
  <c r="E175" i="9" s="1"/>
  <c r="B175" i="9" s="1"/>
  <c r="G174" i="9"/>
  <c r="E174" i="9" s="1"/>
  <c r="B174" i="9" s="1"/>
  <c r="M228" i="9"/>
  <c r="G222" i="9"/>
  <c r="E222" i="9" s="1"/>
  <c r="B222" i="9" s="1"/>
  <c r="G217" i="9"/>
  <c r="E217" i="9" s="1"/>
  <c r="B217" i="9" s="1"/>
  <c r="G207" i="9"/>
  <c r="E207" i="9" s="1"/>
  <c r="L228" i="9"/>
  <c r="G219" i="9"/>
  <c r="E219" i="9" s="1"/>
  <c r="B219"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E34" i="9"/>
  <c r="B34" i="9" s="1"/>
  <c r="E50" i="9"/>
  <c r="B50" i="9" s="1"/>
  <c r="B53" i="9"/>
  <c r="E66" i="9"/>
  <c r="B66" i="9" s="1"/>
  <c r="B69" i="9"/>
  <c r="E82" i="9"/>
  <c r="B82" i="9" s="1"/>
  <c r="B85" i="9"/>
  <c r="E98" i="9"/>
  <c r="B98" i="9" s="1"/>
  <c r="B101" i="9"/>
  <c r="B108" i="9"/>
  <c r="B124" i="9"/>
  <c r="B140" i="9"/>
  <c r="E156" i="9"/>
  <c r="B156" i="9" s="1"/>
  <c r="G187" i="9"/>
  <c r="E187" i="9" s="1"/>
  <c r="B187" i="9" s="1"/>
  <c r="G195" i="9"/>
  <c r="E195" i="9" s="1"/>
  <c r="B195" i="9" s="1"/>
  <c r="G203" i="9"/>
  <c r="E203" i="9" s="1"/>
  <c r="B203" i="9" s="1"/>
  <c r="G315" i="9"/>
  <c r="E315" i="9" s="1"/>
  <c r="B315" i="9" s="1"/>
  <c r="G316" i="9"/>
  <c r="E316" i="9" s="1"/>
  <c r="B316" i="9" s="1"/>
  <c r="B28" i="9"/>
  <c r="B44" i="9"/>
  <c r="B52" i="9"/>
  <c r="B60" i="9"/>
  <c r="B68" i="9"/>
  <c r="B76" i="9"/>
  <c r="B84" i="9"/>
  <c r="B92" i="9"/>
  <c r="B100" i="9"/>
  <c r="B107" i="9"/>
  <c r="B123" i="9"/>
  <c r="B139" i="9"/>
  <c r="B155" i="9"/>
  <c r="B165" i="9"/>
  <c r="E314" i="9"/>
  <c r="B314" i="9" s="1"/>
  <c r="E27" i="9"/>
  <c r="B27" i="9" s="1"/>
  <c r="E35" i="9"/>
  <c r="B35" i="9" s="1"/>
  <c r="E43" i="9"/>
  <c r="B43" i="9" s="1"/>
  <c r="E51" i="9"/>
  <c r="B51" i="9" s="1"/>
  <c r="E59" i="9"/>
  <c r="B59" i="9" s="1"/>
  <c r="E67" i="9"/>
  <c r="B67" i="9" s="1"/>
  <c r="E75" i="9"/>
  <c r="B75" i="9" s="1"/>
  <c r="E83" i="9"/>
  <c r="B83" i="9" s="1"/>
  <c r="E91" i="9"/>
  <c r="B91" i="9" s="1"/>
  <c r="E99" i="9"/>
  <c r="B99" i="9" s="1"/>
  <c r="B109" i="9"/>
  <c r="B116" i="9"/>
  <c r="B125" i="9"/>
  <c r="B132" i="9"/>
  <c r="B141" i="9"/>
  <c r="B148" i="9"/>
  <c r="E163" i="9"/>
  <c r="B163" i="9" s="1"/>
  <c r="B168" i="9"/>
  <c r="B231" i="9"/>
  <c r="B255" i="9"/>
  <c r="B263" i="9"/>
  <c r="B296" i="9"/>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E151" i="9"/>
  <c r="B151" i="9" s="1"/>
  <c r="F231" i="9"/>
  <c r="F239" i="9"/>
  <c r="B239" i="9" s="1"/>
  <c r="F247" i="9"/>
  <c r="B247" i="9" s="1"/>
  <c r="F255" i="9"/>
  <c r="F263" i="9"/>
  <c r="F271" i="9"/>
  <c r="B271" i="9" s="1"/>
  <c r="F279" i="9"/>
  <c r="B279" i="9" s="1"/>
  <c r="E313" i="9"/>
  <c r="B313" i="9" s="1"/>
  <c r="F235" i="9"/>
  <c r="B235" i="9" s="1"/>
  <c r="F243" i="9"/>
  <c r="B243" i="9" s="1"/>
  <c r="F251" i="9"/>
  <c r="B251" i="9" s="1"/>
  <c r="F259" i="9"/>
  <c r="B259" i="9" s="1"/>
  <c r="F267" i="9"/>
  <c r="B267" i="9" s="1"/>
  <c r="F275" i="9"/>
  <c r="B275" i="9" s="1"/>
  <c r="F283" i="9"/>
  <c r="B283" i="9" s="1"/>
  <c r="H1681" i="1" l="1"/>
  <c r="I28" i="3"/>
  <c r="D1431" i="1"/>
  <c r="H1602" i="1"/>
  <c r="G1602" i="1"/>
  <c r="D44" i="8"/>
  <c r="C1621" i="1" s="1"/>
  <c r="D45" i="8"/>
  <c r="C1628" i="1"/>
  <c r="H422" i="1"/>
  <c r="G422" i="1"/>
  <c r="E251" i="5"/>
  <c r="E176" i="5" s="1"/>
  <c r="D1180" i="1" s="1"/>
  <c r="G1061" i="1"/>
  <c r="H1061" i="1"/>
  <c r="H649" i="1"/>
  <c r="G649" i="1"/>
  <c r="H578" i="1"/>
  <c r="G578" i="1"/>
  <c r="H369" i="1"/>
  <c r="G369" i="1"/>
  <c r="G190" i="1"/>
  <c r="G150" i="1"/>
  <c r="H150" i="1"/>
  <c r="I24" i="3"/>
  <c r="D1181" i="1"/>
  <c r="B207" i="9"/>
  <c r="C485" i="1"/>
  <c r="F491" i="4"/>
  <c r="G1525" i="1"/>
  <c r="H1525" i="1"/>
  <c r="H1207" i="1"/>
  <c r="G1207" i="1"/>
  <c r="H1013" i="1"/>
  <c r="G1013" i="1"/>
  <c r="H439" i="1"/>
  <c r="G439" i="1"/>
  <c r="H46" i="1"/>
  <c r="G46" i="1"/>
  <c r="C1017" i="1"/>
  <c r="F12" i="5"/>
  <c r="F535" i="4"/>
  <c r="C529" i="1"/>
  <c r="C425" i="1"/>
  <c r="F431" i="4"/>
  <c r="D430" i="4"/>
  <c r="C121" i="1"/>
  <c r="F125" i="4"/>
  <c r="C1259" i="1"/>
  <c r="F255" i="5"/>
  <c r="D69" i="5"/>
  <c r="C1075" i="1"/>
  <c r="F70" i="5"/>
  <c r="C591" i="1"/>
  <c r="F597" i="4"/>
  <c r="F373" i="4"/>
  <c r="C368" i="1"/>
  <c r="D308" i="4"/>
  <c r="F309" i="4"/>
  <c r="C304" i="1"/>
  <c r="G102" i="1"/>
  <c r="H102" i="1"/>
  <c r="H233" i="1"/>
  <c r="G233" i="1"/>
  <c r="G39" i="1"/>
  <c r="H39" i="1"/>
  <c r="E639" i="4"/>
  <c r="D633" i="1" s="1"/>
  <c r="D424" i="1"/>
  <c r="F202" i="4"/>
  <c r="C198" i="1"/>
  <c r="G346" i="9"/>
  <c r="E346" i="9" s="1"/>
  <c r="C1538" i="1"/>
  <c r="H33" i="3"/>
  <c r="G131" i="1"/>
  <c r="H131" i="1"/>
  <c r="G136" i="1"/>
  <c r="H136" i="1"/>
  <c r="E152" i="4"/>
  <c r="D160" i="1"/>
  <c r="G160" i="1" s="1"/>
  <c r="I30" i="3"/>
  <c r="D1510" i="1"/>
  <c r="D7" i="5"/>
  <c r="H1462" i="1"/>
  <c r="G1462" i="1"/>
  <c r="H1152" i="1"/>
  <c r="G1152" i="1"/>
  <c r="G597" i="1"/>
  <c r="H597" i="1"/>
  <c r="G94" i="1"/>
  <c r="H94" i="1"/>
  <c r="H32" i="1"/>
  <c r="G32" i="1"/>
  <c r="F35" i="6"/>
  <c r="C1431" i="1"/>
  <c r="H28" i="3"/>
  <c r="G336" i="9"/>
  <c r="E336" i="9" s="1"/>
  <c r="B336" i="9" s="1"/>
  <c r="F178" i="5"/>
  <c r="C1182" i="1"/>
  <c r="D177" i="5"/>
  <c r="C45" i="1"/>
  <c r="F49" i="4"/>
  <c r="F571" i="4"/>
  <c r="C565" i="1"/>
  <c r="D360" i="4"/>
  <c r="H305" i="1"/>
  <c r="G305" i="1"/>
  <c r="H259" i="1"/>
  <c r="G259" i="1"/>
  <c r="C78" i="1"/>
  <c r="F82" i="4"/>
  <c r="I1541" i="1"/>
  <c r="G322" i="1"/>
  <c r="H322" i="1"/>
  <c r="I1549" i="1"/>
  <c r="G265" i="1"/>
  <c r="H265" i="1"/>
  <c r="I1557" i="1"/>
  <c r="I1544" i="1"/>
  <c r="H87" i="1"/>
  <c r="G87" i="1"/>
  <c r="I1574" i="1"/>
  <c r="C1485" i="1"/>
  <c r="F89" i="6"/>
  <c r="F629" i="4"/>
  <c r="C623" i="1"/>
  <c r="G1268" i="1"/>
  <c r="H1268" i="1"/>
  <c r="G1057" i="1"/>
  <c r="H1057" i="1"/>
  <c r="H569" i="1"/>
  <c r="G569" i="1"/>
  <c r="G64" i="1"/>
  <c r="H64" i="1"/>
  <c r="H4" i="1"/>
  <c r="G4" i="1"/>
  <c r="I27" i="3"/>
  <c r="E141" i="6"/>
  <c r="D1401" i="1"/>
  <c r="G1093" i="1"/>
  <c r="H1093" i="1"/>
  <c r="C269" i="1"/>
  <c r="F273" i="4"/>
  <c r="D6" i="4"/>
  <c r="C3" i="1"/>
  <c r="F7" i="4"/>
  <c r="D141" i="6"/>
  <c r="C1401" i="1"/>
  <c r="H27" i="3"/>
  <c r="F5" i="6"/>
  <c r="G339" i="9"/>
  <c r="C1223" i="1"/>
  <c r="F219" i="5"/>
  <c r="E7" i="5"/>
  <c r="C473" i="1"/>
  <c r="F479" i="4"/>
  <c r="D251" i="5"/>
  <c r="E640" i="4"/>
  <c r="D634" i="1" s="1"/>
  <c r="D529" i="1"/>
  <c r="C226" i="1"/>
  <c r="F230" i="4"/>
  <c r="G293" i="1"/>
  <c r="H293" i="1"/>
  <c r="H185" i="1"/>
  <c r="G185" i="1"/>
  <c r="G73" i="1"/>
  <c r="H73" i="1"/>
  <c r="H13" i="1"/>
  <c r="G13" i="1"/>
  <c r="H199" i="1"/>
  <c r="G199" i="1"/>
  <c r="F134" i="4"/>
  <c r="C130" i="1"/>
  <c r="I1581" i="1"/>
  <c r="E6" i="4"/>
  <c r="I1578" i="1"/>
  <c r="I1559" i="1"/>
  <c r="I1576" i="1"/>
  <c r="F228" i="9"/>
  <c r="B228" i="9" s="1"/>
  <c r="E179" i="9"/>
  <c r="B179" i="9" s="1"/>
  <c r="E309" i="9"/>
  <c r="B309" i="9" s="1"/>
  <c r="G1256" i="1"/>
  <c r="H1256" i="1"/>
  <c r="H1034" i="1"/>
  <c r="G1034" i="1"/>
  <c r="H479" i="1"/>
  <c r="G479" i="1"/>
  <c r="H54" i="1"/>
  <c r="G54" i="1"/>
  <c r="H339" i="9"/>
  <c r="D1223" i="1"/>
  <c r="E69" i="5"/>
  <c r="D1075" i="1"/>
  <c r="H24" i="9"/>
  <c r="G24" i="9"/>
  <c r="E24" i="9" s="1"/>
  <c r="D152" i="4"/>
  <c r="C149" i="1"/>
  <c r="F153" i="4"/>
  <c r="F88" i="5"/>
  <c r="F648" i="4"/>
  <c r="C642" i="1"/>
  <c r="C641" i="1"/>
  <c r="F647" i="4"/>
  <c r="E360" i="4"/>
  <c r="F262" i="4"/>
  <c r="C258" i="1"/>
  <c r="G19" i="1"/>
  <c r="H19" i="1"/>
  <c r="F164" i="4"/>
  <c r="H221" i="1"/>
  <c r="G221" i="1"/>
  <c r="H1539" i="1"/>
  <c r="G1539" i="1"/>
  <c r="C316" i="1"/>
  <c r="F321" i="4"/>
  <c r="H25" i="1"/>
  <c r="G25" i="1"/>
  <c r="H70" i="1"/>
  <c r="G70" i="1"/>
  <c r="G217" i="1"/>
  <c r="H217" i="1"/>
  <c r="H19" i="9" l="1"/>
  <c r="E19" i="9" s="1"/>
  <c r="B19" i="9" s="1"/>
  <c r="I39" i="3"/>
  <c r="K1481" i="9"/>
  <c r="G344" i="9"/>
  <c r="E344" i="9" s="1"/>
  <c r="B344" i="9" s="1"/>
  <c r="G343" i="9"/>
  <c r="E343" i="9" s="1"/>
  <c r="G1628" i="1"/>
  <c r="H1628" i="1"/>
  <c r="I40" i="3"/>
  <c r="C1622" i="1"/>
  <c r="H11" i="3" s="1"/>
  <c r="D1255" i="1"/>
  <c r="I25" i="3"/>
  <c r="H160" i="1"/>
  <c r="F7" i="5"/>
  <c r="D6" i="5"/>
  <c r="C1012" i="1"/>
  <c r="H22" i="3"/>
  <c r="E299" i="4"/>
  <c r="E300" i="4" s="1"/>
  <c r="D296" i="1" s="1"/>
  <c r="I18" i="3"/>
  <c r="D148" i="1"/>
  <c r="G198" i="1"/>
  <c r="H198" i="1"/>
  <c r="G1075" i="1"/>
  <c r="H1075" i="1"/>
  <c r="H1621" i="1"/>
  <c r="G1621" i="1"/>
  <c r="H425" i="1"/>
  <c r="G425" i="1"/>
  <c r="E418" i="4"/>
  <c r="D413" i="1" s="1"/>
  <c r="D355" i="1"/>
  <c r="E417" i="4"/>
  <c r="D412" i="1" s="1"/>
  <c r="C148" i="1"/>
  <c r="D299" i="4"/>
  <c r="F152" i="4"/>
  <c r="H18" i="3"/>
  <c r="I23" i="3"/>
  <c r="D1074" i="1"/>
  <c r="H226" i="1"/>
  <c r="G226" i="1"/>
  <c r="G1223" i="1"/>
  <c r="H1223" i="1"/>
  <c r="H1401" i="1"/>
  <c r="G1401" i="1"/>
  <c r="H3" i="1"/>
  <c r="G3" i="1"/>
  <c r="D418" i="4"/>
  <c r="C355" i="1"/>
  <c r="F360" i="4"/>
  <c r="H1510" i="1"/>
  <c r="G1510" i="1"/>
  <c r="F69" i="5"/>
  <c r="C1074" i="1"/>
  <c r="H23" i="3"/>
  <c r="H121" i="1"/>
  <c r="G121" i="1"/>
  <c r="H529" i="1"/>
  <c r="G529" i="1"/>
  <c r="G1017" i="1"/>
  <c r="H1017" i="1"/>
  <c r="G485" i="1"/>
  <c r="H485" i="1"/>
  <c r="F251" i="5"/>
  <c r="C1255" i="1"/>
  <c r="H25" i="3"/>
  <c r="I31" i="3"/>
  <c r="D1537" i="1"/>
  <c r="H9" i="3" s="1"/>
  <c r="G1182" i="1"/>
  <c r="H1182" i="1"/>
  <c r="B24" i="9"/>
  <c r="I17" i="3"/>
  <c r="E422" i="4"/>
  <c r="D2" i="1"/>
  <c r="H473" i="1"/>
  <c r="G473" i="1"/>
  <c r="E339" i="9"/>
  <c r="B339" i="9" s="1"/>
  <c r="F141" i="6"/>
  <c r="C1537" i="1"/>
  <c r="H31" i="3"/>
  <c r="D422" i="4"/>
  <c r="C2" i="1"/>
  <c r="D300" i="4"/>
  <c r="F6" i="4"/>
  <c r="H17" i="3"/>
  <c r="G565" i="1"/>
  <c r="H565" i="1"/>
  <c r="G45" i="1"/>
  <c r="H45" i="1"/>
  <c r="H1538" i="1"/>
  <c r="G1538" i="1"/>
  <c r="C303" i="1"/>
  <c r="D417" i="4"/>
  <c r="F308" i="4"/>
  <c r="H591" i="1"/>
  <c r="G591" i="1"/>
  <c r="D639" i="4"/>
  <c r="F430" i="4"/>
  <c r="C424" i="1"/>
  <c r="D640" i="4"/>
  <c r="H642" i="1"/>
  <c r="G642" i="1"/>
  <c r="G149" i="1"/>
  <c r="H149" i="1"/>
  <c r="H130" i="1"/>
  <c r="G130" i="1"/>
  <c r="H269" i="1"/>
  <c r="G269" i="1"/>
  <c r="H623" i="1"/>
  <c r="G623" i="1"/>
  <c r="H78" i="1"/>
  <c r="G78" i="1"/>
  <c r="G1431" i="1"/>
  <c r="H1431" i="1"/>
  <c r="H304" i="1"/>
  <c r="G304" i="1"/>
  <c r="G316" i="1"/>
  <c r="H316" i="1"/>
  <c r="G258" i="1"/>
  <c r="H258" i="1"/>
  <c r="G641" i="1"/>
  <c r="H641" i="1"/>
  <c r="E6" i="5"/>
  <c r="I22" i="3"/>
  <c r="D1012" i="1"/>
  <c r="G348" i="9"/>
  <c r="E348" i="9" s="1"/>
  <c r="H1485" i="1"/>
  <c r="G1485" i="1"/>
  <c r="F177" i="5"/>
  <c r="D176" i="5"/>
  <c r="C1181" i="1"/>
  <c r="H24" i="3"/>
  <c r="B346" i="9"/>
  <c r="E345" i="9"/>
  <c r="I10" i="3" s="1"/>
  <c r="G368" i="1"/>
  <c r="H368" i="1"/>
  <c r="H1259" i="1"/>
  <c r="G1259" i="1"/>
  <c r="E342" i="9" l="1"/>
  <c r="I11" i="3" s="1"/>
  <c r="B343" i="9"/>
  <c r="G1622" i="1"/>
  <c r="H1622" i="1"/>
  <c r="K3" i="9"/>
  <c r="G1181" i="1"/>
  <c r="H1181" i="1"/>
  <c r="H299" i="9"/>
  <c r="D1011" i="1"/>
  <c r="H424" i="1"/>
  <c r="G424" i="1"/>
  <c r="F300" i="4"/>
  <c r="C296" i="1"/>
  <c r="H1074" i="1"/>
  <c r="G1074" i="1"/>
  <c r="C295" i="1"/>
  <c r="D423" i="4"/>
  <c r="D424" i="4" s="1"/>
  <c r="F299" i="4"/>
  <c r="D301" i="4"/>
  <c r="E423" i="4"/>
  <c r="E301" i="4"/>
  <c r="D297" i="1" s="1"/>
  <c r="D295" i="1"/>
  <c r="E643" i="4"/>
  <c r="E424" i="4"/>
  <c r="D419" i="1" s="1"/>
  <c r="D417" i="1"/>
  <c r="N3" i="9"/>
  <c r="G306" i="9"/>
  <c r="E306" i="9" s="1"/>
  <c r="B306" i="9" s="1"/>
  <c r="G299" i="9"/>
  <c r="C1011" i="1"/>
  <c r="F6" i="5"/>
  <c r="F176" i="5"/>
  <c r="C1180" i="1"/>
  <c r="E347" i="9"/>
  <c r="I9" i="3" s="1"/>
  <c r="B348" i="9"/>
  <c r="G2" i="1"/>
  <c r="H2" i="1"/>
  <c r="G1537" i="1"/>
  <c r="H1537" i="1"/>
  <c r="H1255" i="1"/>
  <c r="G1255" i="1"/>
  <c r="H355" i="1"/>
  <c r="G355" i="1"/>
  <c r="H148" i="1"/>
  <c r="G148" i="1"/>
  <c r="F640" i="4"/>
  <c r="C634" i="1"/>
  <c r="G303" i="1"/>
  <c r="H303" i="1"/>
  <c r="C633" i="1"/>
  <c r="F639" i="4"/>
  <c r="C412" i="1"/>
  <c r="F417" i="4"/>
  <c r="D643" i="4"/>
  <c r="C417" i="1"/>
  <c r="F422" i="4"/>
  <c r="F418" i="4"/>
  <c r="C413" i="1"/>
  <c r="G1012" i="1"/>
  <c r="H1012" i="1"/>
  <c r="E299" i="9" l="1"/>
  <c r="B299" i="9" s="1"/>
  <c r="F424" i="4"/>
  <c r="C419" i="1"/>
  <c r="D637" i="1"/>
  <c r="C297" i="1"/>
  <c r="F301" i="4"/>
  <c r="H8" i="3"/>
  <c r="H1011" i="1"/>
  <c r="G1011" i="1"/>
  <c r="H413" i="1"/>
  <c r="G413" i="1"/>
  <c r="G417" i="1"/>
  <c r="H417" i="1"/>
  <c r="H634" i="1"/>
  <c r="G634" i="1"/>
  <c r="C637" i="1"/>
  <c r="F643" i="4"/>
  <c r="H633" i="1"/>
  <c r="G633" i="1"/>
  <c r="H412" i="1"/>
  <c r="G412" i="1"/>
  <c r="H1180" i="1"/>
  <c r="G1180" i="1"/>
  <c r="D644" i="4"/>
  <c r="D645" i="4" s="1"/>
  <c r="F423" i="4"/>
  <c r="C418" i="1"/>
  <c r="D425" i="4"/>
  <c r="G20" i="9"/>
  <c r="H296" i="1"/>
  <c r="G296" i="1"/>
  <c r="E644" i="4"/>
  <c r="E425" i="4"/>
  <c r="D420" i="1" s="1"/>
  <c r="D418" i="1"/>
  <c r="H20" i="9"/>
  <c r="H295" i="1"/>
  <c r="G295" i="1"/>
  <c r="E20" i="9" l="1"/>
  <c r="B20" i="9" s="1"/>
  <c r="C639" i="1"/>
  <c r="M3" i="9"/>
  <c r="E646" i="4"/>
  <c r="D638" i="1"/>
  <c r="C420" i="1"/>
  <c r="F425" i="4"/>
  <c r="E645" i="4"/>
  <c r="G637" i="1"/>
  <c r="H637" i="1"/>
  <c r="D646" i="4"/>
  <c r="D649" i="4" s="1"/>
  <c r="F644" i="4"/>
  <c r="C638" i="1"/>
  <c r="H418" i="1"/>
  <c r="G418" i="1"/>
  <c r="H419" i="1"/>
  <c r="G419" i="1"/>
  <c r="H297" i="1"/>
  <c r="G297" i="1"/>
  <c r="C643" i="1" l="1"/>
  <c r="H19" i="3"/>
  <c r="E649" i="4"/>
  <c r="D639" i="1"/>
  <c r="G639" i="1" s="1"/>
  <c r="H420" i="1"/>
  <c r="G420" i="1"/>
  <c r="D650" i="4"/>
  <c r="F646" i="4"/>
  <c r="C640" i="1"/>
  <c r="H638" i="1"/>
  <c r="G638" i="1"/>
  <c r="H334" i="9"/>
  <c r="G334" i="9"/>
  <c r="E650" i="4"/>
  <c r="D640" i="1"/>
  <c r="H639" i="1"/>
  <c r="F645" i="4"/>
  <c r="E334" i="9" l="1"/>
  <c r="E298" i="9" s="1"/>
  <c r="I8" i="3" s="1"/>
  <c r="I20" i="3"/>
  <c r="D644" i="1"/>
  <c r="C644" i="1"/>
  <c r="F650" i="4"/>
  <c r="H20" i="3"/>
  <c r="I19" i="3"/>
  <c r="D643" i="1"/>
  <c r="H643" i="1" s="1"/>
  <c r="G297" i="9"/>
  <c r="E297" i="9" s="1"/>
  <c r="B297" i="9" s="1"/>
  <c r="G640" i="1"/>
  <c r="H640" i="1"/>
  <c r="F649" i="4"/>
  <c r="B334" i="9" l="1"/>
  <c r="H7" i="3"/>
  <c r="J3" i="9" s="1"/>
  <c r="G643" i="1"/>
  <c r="H644" i="1"/>
  <c r="G644" i="1"/>
  <c r="G295" i="9" l="1"/>
  <c r="L293" i="9"/>
  <c r="F293" i="9" s="1"/>
  <c r="G18" i="9"/>
  <c r="H295" i="9"/>
  <c r="H15" i="9"/>
  <c r="M16" i="9"/>
  <c r="G15" i="9"/>
  <c r="G21" i="9"/>
  <c r="H18" i="9"/>
  <c r="L16" i="9"/>
  <c r="J12" i="9"/>
  <c r="J17" i="9"/>
  <c r="K13" i="9"/>
  <c r="K11" i="9"/>
  <c r="J9" i="9"/>
  <c r="I7" i="9"/>
  <c r="I5" i="9"/>
  <c r="H17" i="9"/>
  <c r="J13" i="9"/>
  <c r="I11" i="9"/>
  <c r="I9" i="9"/>
  <c r="K10" i="9"/>
  <c r="J6" i="9"/>
  <c r="J10" i="9"/>
  <c r="L15" i="9"/>
  <c r="J11" i="9"/>
  <c r="K6" i="9"/>
  <c r="K5" i="9"/>
  <c r="K7" i="9"/>
  <c r="J8" i="9"/>
  <c r="M15" i="9"/>
  <c r="G22" i="9"/>
  <c r="I8" i="9"/>
  <c r="K9" i="9"/>
  <c r="J5" i="9"/>
  <c r="K12" i="9"/>
  <c r="H22" i="9"/>
  <c r="I17" i="9"/>
  <c r="H16" i="9"/>
  <c r="I12" i="9"/>
  <c r="J7" i="9"/>
  <c r="I13" i="9"/>
  <c r="K8" i="9"/>
  <c r="I6" i="9"/>
  <c r="H21" i="9"/>
  <c r="G16" i="9"/>
  <c r="G17" i="9"/>
  <c r="F16" i="9" l="1"/>
  <c r="E15" i="9"/>
  <c r="E6" i="9"/>
  <c r="B6" i="9" s="1"/>
  <c r="E12" i="9"/>
  <c r="B12" i="9" s="1"/>
  <c r="E22" i="9"/>
  <c r="B22" i="9" s="1"/>
  <c r="E10" i="9"/>
  <c r="B10" i="9" s="1"/>
  <c r="E11" i="9"/>
  <c r="B11" i="9" s="1"/>
  <c r="E7" i="9"/>
  <c r="B7" i="9" s="1"/>
  <c r="E21" i="9"/>
  <c r="B21" i="9" s="1"/>
  <c r="E13" i="9"/>
  <c r="B13" i="9" s="1"/>
  <c r="E16" i="9"/>
  <c r="E17" i="9"/>
  <c r="B17" i="9" s="1"/>
  <c r="E18" i="9"/>
  <c r="B18" i="9" s="1"/>
  <c r="B293" i="9"/>
  <c r="F23" i="9"/>
  <c r="E8" i="9"/>
  <c r="B8" i="9" s="1"/>
  <c r="F15" i="9"/>
  <c r="E9" i="9"/>
  <c r="B9" i="9" s="1"/>
  <c r="E5" i="9"/>
  <c r="E295" i="9"/>
  <c r="F14" i="9" l="1"/>
  <c r="F3" i="9" s="1"/>
  <c r="B16" i="9"/>
  <c r="E4" i="9"/>
  <c r="B5" i="9"/>
  <c r="B295" i="9"/>
  <c r="E23" i="9"/>
  <c r="I7" i="3" s="1"/>
  <c r="B15" i="9"/>
  <c r="E14" i="9"/>
  <c r="I13" i="3" s="1"/>
  <c r="E3" i="9" l="1"/>
</calcChain>
</file>

<file path=xl/sharedStrings.xml><?xml version="1.0" encoding="utf-8"?>
<sst xmlns="http://schemas.openxmlformats.org/spreadsheetml/2006/main" count="4733" uniqueCount="3657">
  <si>
    <t>Obveznik:</t>
  </si>
  <si>
    <t>48218 - USTANOVA ZOOLOŠKI VRT GRADA ZAGREBA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</si>
  <si>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</si>
  <si>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</si>
  <si>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</si>
  <si>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</si>
  <si>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</si>
  <si>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</si>
  <si>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</si>
  <si>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</si>
  <si>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</si>
  <si>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</si>
  <si>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</si>
  <si>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</si>
  <si>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</si>
  <si>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</si>
  <si>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</si>
  <si>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</si>
  <si>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</si>
  <si>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</si>
  <si>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</si>
  <si>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</si>
  <si>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</si>
  <si>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</si>
  <si>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</si>
  <si>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</si>
  <si>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</si>
  <si>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</si>
  <si>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</si>
  <si>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</si>
  <si>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</si>
  <si>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</si>
  <si>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</si>
  <si>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</si>
  <si>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</si>
  <si>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</si>
  <si>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</si>
  <si>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</si>
  <si>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</si>
  <si>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</si>
  <si>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</si>
  <si>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</si>
  <si>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</si>
  <si>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</si>
  <si>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</si>
  <si>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</si>
  <si>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</si>
  <si>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</si>
  <si>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</si>
  <si>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</si>
  <si>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</si>
  <si>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</si>
  <si>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</si>
  <si>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</si>
  <si>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</si>
  <si>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</si>
  <si>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</si>
  <si>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</si>
  <si>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</si>
  <si>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</si>
  <si>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</si>
  <si>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</si>
  <si>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</si>
  <si>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</si>
  <si>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</si>
  <si>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</si>
  <si>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</si>
  <si>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</si>
  <si>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</si>
  <si>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</si>
  <si>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</si>
  <si>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</si>
  <si>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</si>
  <si>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</si>
  <si>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</si>
  <si>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</si>
  <si>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</si>
  <si>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</si>
  <si>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</si>
  <si>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</si>
  <si>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</si>
  <si>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</si>
  <si>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</si>
  <si>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</si>
  <si>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</si>
  <si>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</si>
  <si>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</si>
  <si>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</si>
  <si>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</si>
  <si>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</si>
  <si>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</si>
  <si>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</si>
  <si>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</si>
  <si>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</si>
  <si>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</si>
  <si>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</si>
  <si>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</si>
  <si>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</si>
  <si>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</si>
  <si>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</si>
  <si>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</si>
  <si>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</si>
  <si>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</si>
  <si>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</si>
  <si>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</si>
  <si>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</si>
  <si>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</si>
  <si>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</si>
  <si>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</si>
  <si>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</si>
  <si>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</si>
  <si>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</si>
  <si>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</si>
  <si>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</si>
  <si>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</si>
  <si>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</si>
  <si>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</si>
  <si>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</si>
  <si>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</si>
  <si>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</si>
  <si>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</si>
  <si>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</si>
  <si>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</si>
  <si>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</si>
  <si>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</si>
  <si>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</si>
  <si>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</si>
  <si>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</si>
  <si>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</si>
  <si>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</si>
  <si>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</si>
  <si>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</si>
  <si>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</si>
  <si>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</si>
  <si>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</si>
  <si>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</si>
  <si>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</si>
  <si>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</si>
  <si>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</si>
  <si>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</si>
  <si>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</si>
  <si>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</si>
  <si>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</si>
  <si>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</si>
  <si>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</si>
  <si>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</si>
  <si>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</si>
  <si>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</si>
  <si>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</si>
  <si>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</si>
  <si>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</si>
  <si>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</si>
  <si>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</si>
  <si>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</si>
  <si>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</si>
  <si>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</si>
  <si>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</si>
  <si>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</si>
  <si>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</si>
  <si>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</si>
  <si>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</si>
  <si>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</si>
  <si>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</si>
  <si>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</si>
  <si>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</si>
  <si>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</si>
  <si>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</si>
  <si>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</si>
  <si>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</si>
  <si>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</si>
  <si>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</si>
  <si>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</si>
  <si>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</si>
  <si>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</si>
  <si>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</si>
  <si>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</si>
  <si>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</si>
  <si>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</si>
  <si>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</si>
  <si>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</si>
  <si>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</si>
  <si>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</si>
  <si>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</si>
  <si>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</si>
  <si>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</si>
  <si>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</si>
  <si>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</si>
  <si>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</si>
  <si>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</si>
  <si>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</si>
  <si>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</si>
  <si>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</si>
  <si>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</si>
  <si>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</si>
  <si>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</si>
  <si>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</si>
  <si>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</si>
  <si>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</si>
  <si>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</si>
  <si>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</si>
  <si>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</si>
  <si>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</si>
  <si>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</si>
  <si>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</si>
  <si>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</si>
  <si>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</si>
  <si>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</si>
  <si>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</si>
  <si>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</si>
  <si>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</si>
  <si>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</si>
  <si>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</si>
  <si>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</si>
  <si>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</si>
  <si>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</si>
  <si>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</si>
  <si>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</si>
  <si>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</si>
  <si>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</si>
  <si>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</si>
  <si>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</si>
  <si>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</si>
  <si>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</si>
  <si>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</si>
  <si>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</si>
  <si>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</si>
  <si>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</si>
  <si>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</si>
  <si>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</si>
  <si>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</si>
  <si>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</si>
  <si>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</si>
  <si>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</si>
  <si>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</si>
  <si>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</si>
  <si>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</si>
  <si>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</si>
  <si>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</si>
  <si>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</si>
  <si>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</si>
  <si>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</si>
  <si>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</si>
  <si>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</si>
  <si>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</si>
  <si>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</si>
  <si>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</si>
  <si>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</si>
  <si>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</si>
  <si>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</si>
  <si>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</si>
  <si>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</si>
  <si>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</si>
  <si>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</si>
  <si>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</si>
  <si>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</si>
  <si>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</si>
  <si>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</si>
  <si>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</si>
  <si>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</si>
  <si>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</si>
  <si>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</si>
  <si>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</si>
  <si>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</si>
  <si>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</si>
  <si>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</si>
  <si>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</si>
  <si>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</si>
  <si>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</si>
  <si>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</si>
  <si>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</si>
  <si>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</si>
  <si>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</si>
  <si>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</si>
  <si>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</si>
  <si>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</si>
  <si>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</si>
  <si>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</si>
  <si>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</si>
  <si>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</si>
  <si>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</si>
  <si>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</si>
  <si>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</si>
  <si>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</si>
  <si>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</si>
  <si>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</si>
  <si>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</si>
  <si>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</si>
  <si>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</si>
  <si>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</si>
  <si>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</si>
  <si>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</si>
  <si>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</si>
  <si>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</si>
  <si>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</si>
  <si>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</si>
  <si>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</si>
  <si>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</si>
  <si>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</si>
  <si>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</si>
  <si>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</si>
  <si>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</si>
  <si>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</si>
  <si>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</si>
  <si>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</si>
  <si>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</si>
  <si>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</si>
  <si>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</si>
  <si>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</si>
  <si>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</si>
  <si>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</si>
  <si>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</si>
  <si>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</si>
  <si>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</si>
  <si>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</si>
  <si>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</si>
  <si>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</si>
  <si>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</si>
  <si>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</si>
  <si>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</si>
  <si>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</si>
  <si>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</si>
  <si>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</si>
  <si>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</si>
  <si>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</si>
  <si>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</si>
  <si>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</si>
  <si>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</si>
  <si>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</si>
  <si>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</si>
  <si>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</si>
  <si>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</si>
  <si>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</si>
  <si>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</si>
  <si>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</si>
  <si>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</si>
  <si>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</si>
  <si>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</si>
  <si>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</si>
  <si>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</si>
  <si>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</si>
  <si>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</si>
  <si>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</si>
  <si>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</si>
  <si>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</si>
  <si>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</si>
  <si>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</si>
  <si>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</si>
  <si>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</si>
  <si>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</si>
  <si>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</si>
  <si>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</si>
  <si>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</si>
  <si>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</si>
  <si>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</si>
  <si>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</si>
  <si>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</si>
  <si>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</si>
  <si>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</si>
  <si>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</si>
  <si>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</si>
  <si>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</si>
  <si>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</si>
  <si>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</si>
  <si>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</si>
  <si>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</si>
  <si>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</si>
  <si>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</si>
  <si>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</si>
  <si>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</si>
  <si>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</si>
  <si>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</si>
  <si>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</si>
  <si>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</si>
  <si>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</si>
  <si>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</si>
  <si>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</si>
  <si>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</si>
  <si>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</si>
  <si>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</si>
  <si>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</si>
  <si>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</si>
  <si>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</si>
  <si>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</si>
  <si>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</si>
  <si>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</si>
  <si>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</si>
  <si>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</si>
  <si>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</si>
  <si>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</si>
  <si>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</si>
  <si>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</si>
  <si>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</si>
  <si>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</si>
  <si>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</si>
  <si>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</si>
  <si>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</si>
  <si>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</si>
  <si>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</si>
  <si>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</si>
  <si>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</si>
  <si>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</si>
  <si>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</si>
  <si>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</si>
  <si>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</si>
  <si>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</si>
  <si>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</si>
  <si>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</si>
  <si>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</si>
  <si>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</si>
  <si>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</si>
  <si>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</si>
  <si>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</si>
  <si>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</si>
  <si>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</si>
  <si>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</si>
  <si>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</si>
  <si>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</si>
  <si>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</si>
  <si>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</si>
  <si>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</si>
  <si>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</si>
  <si>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</si>
  <si>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</si>
  <si>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</si>
  <si>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</si>
  <si>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</si>
  <si>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</si>
  <si>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</si>
  <si>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</si>
  <si>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</si>
  <si>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</si>
  <si>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</si>
  <si>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</si>
  <si>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</si>
  <si>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</si>
  <si>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</si>
  <si>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</si>
  <si>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</si>
  <si>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</si>
  <si>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</si>
  <si>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</si>
  <si>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</si>
  <si>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</si>
  <si>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</si>
  <si>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</si>
  <si>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</si>
  <si>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</si>
  <si>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</si>
  <si>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</si>
  <si>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</si>
  <si>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</si>
  <si>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</si>
  <si>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</si>
  <si>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</si>
  <si>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</si>
  <si>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</si>
  <si>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</si>
  <si>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</si>
  <si>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</si>
  <si>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</si>
  <si>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</si>
  <si>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</si>
  <si>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</si>
  <si>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</si>
  <si>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</si>
  <si>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</si>
  <si>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</si>
  <si>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</si>
  <si>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</si>
  <si>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</si>
  <si>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</si>
  <si>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</si>
  <si>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</si>
  <si>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</si>
  <si>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</si>
  <si>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</si>
  <si>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</si>
  <si>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</si>
  <si>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</si>
  <si>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</si>
  <si>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</si>
  <si>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</si>
  <si>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</si>
  <si>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</si>
  <si>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</si>
  <si>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</si>
  <si>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</si>
  <si>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</si>
  <si>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</si>
  <si>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</si>
  <si>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</si>
  <si>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</si>
  <si>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</si>
  <si>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</si>
  <si>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</si>
  <si>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</si>
  <si>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</si>
  <si>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</si>
  <si>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</si>
  <si>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</si>
  <si>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</si>
  <si>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</si>
  <si>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</si>
  <si>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</si>
  <si>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</si>
  <si>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</si>
  <si>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</si>
  <si>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</si>
  <si>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</si>
  <si>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</si>
  <si>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</si>
  <si>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</si>
  <si>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</si>
  <si>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</si>
  <si>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</si>
  <si>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</si>
  <si>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</si>
  <si>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</si>
  <si>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</si>
  <si>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</si>
  <si>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</si>
  <si>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</si>
  <si>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</si>
  <si>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</si>
  <si>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</si>
  <si>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</si>
  <si>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</si>
  <si>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</si>
  <si>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</si>
  <si>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</si>
  <si>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</si>
  <si>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</si>
  <si>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</si>
  <si>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</si>
  <si>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</si>
  <si>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</si>
  <si>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</si>
  <si>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</si>
  <si>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</si>
  <si>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</si>
  <si>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</si>
  <si>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</si>
  <si>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</si>
  <si>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</si>
  <si>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</si>
  <si>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</si>
  <si>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</si>
  <si>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</si>
  <si>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</si>
  <si>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</si>
  <si>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</si>
  <si>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</si>
  <si>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</si>
  <si>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</si>
  <si>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</si>
  <si>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</si>
  <si>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</si>
  <si>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</si>
  <si>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</si>
  <si>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</si>
  <si>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</si>
  <si>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</si>
  <si>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</si>
  <si>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</si>
  <si>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</si>
  <si>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</si>
  <si>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</si>
  <si>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</si>
  <si>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</si>
  <si>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</si>
  <si>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</si>
  <si>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</si>
  <si>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</si>
  <si>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</si>
  <si>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</si>
  <si>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</si>
  <si>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</si>
  <si>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</si>
  <si>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</si>
  <si>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</si>
  <si>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</si>
  <si>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</si>
  <si>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</si>
  <si>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</si>
  <si>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</si>
  <si>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</si>
  <si>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</si>
  <si>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</si>
  <si>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</si>
  <si>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</si>
  <si>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</si>
  <si>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</si>
  <si>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</si>
  <si>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</si>
  <si>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</si>
  <si>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</si>
  <si>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</si>
  <si>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</si>
  <si>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</si>
  <si>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</si>
  <si>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</si>
  <si>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</si>
  <si>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</si>
  <si>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</si>
  <si>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</si>
  <si>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</si>
  <si>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</si>
  <si>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</si>
  <si>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</si>
  <si>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</si>
  <si>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</si>
  <si>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</si>
  <si>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</si>
  <si>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</si>
  <si>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</si>
  <si>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</si>
  <si>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</si>
  <si>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</si>
  <si>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</si>
  <si>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</si>
  <si>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</si>
  <si>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</si>
  <si>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</si>
  <si>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</si>
  <si>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</si>
  <si>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</si>
  <si>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</si>
  <si>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</si>
  <si>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</si>
  <si>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</si>
  <si>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</si>
  <si>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</si>
  <si>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</si>
  <si>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</si>
  <si>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</si>
  <si>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</si>
  <si>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</si>
  <si>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</si>
  <si>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</si>
  <si>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</si>
  <si>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</si>
  <si>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</si>
  <si>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</si>
  <si>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</si>
  <si>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</si>
  <si>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</si>
  <si>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</si>
  <si>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</si>
  <si>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</si>
  <si>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</si>
  <si>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</si>
  <si>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</si>
  <si>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</si>
  <si>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</si>
  <si>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</si>
  <si>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</si>
  <si>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</si>
  <si>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</si>
  <si>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</si>
  <si>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</si>
  <si>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</si>
  <si>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</si>
  <si>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</si>
  <si>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</si>
  <si>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</si>
  <si>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</si>
  <si>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</si>
  <si>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</si>
  <si>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</si>
  <si>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</si>
  <si>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</si>
  <si>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</si>
  <si>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</si>
  <si>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</si>
  <si>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</si>
  <si>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</si>
  <si>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</si>
  <si>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</si>
  <si>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</si>
  <si>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</si>
  <si>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</si>
  <si>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</si>
  <si>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</si>
  <si>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</si>
  <si>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</si>
  <si>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</si>
  <si>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</si>
  <si>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</si>
  <si>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</si>
  <si>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</si>
  <si>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</si>
  <si>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</si>
  <si>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</si>
  <si>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</si>
  <si>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</si>
  <si>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</si>
  <si>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</si>
  <si>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</si>
  <si>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</si>
  <si>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</si>
  <si>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</si>
  <si>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</si>
  <si>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</si>
  <si>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</si>
  <si>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</si>
  <si>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</si>
  <si>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</si>
  <si>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</si>
  <si>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</si>
  <si>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</si>
  <si>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</si>
  <si>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</si>
  <si>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</si>
  <si>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</si>
  <si>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</si>
  <si>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</si>
  <si>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</si>
  <si>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</si>
  <si>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</si>
  <si>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</si>
  <si>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</si>
  <si>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</si>
  <si>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</si>
  <si>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</si>
  <si>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</si>
  <si>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</si>
  <si>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</si>
  <si>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</si>
  <si>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</si>
  <si>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</si>
  <si>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</si>
  <si>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</si>
  <si>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</si>
  <si>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</si>
  <si>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</si>
  <si>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</si>
  <si>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</si>
  <si>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</si>
  <si>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</si>
  <si>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</si>
  <si>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</si>
  <si>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</si>
  <si>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</si>
  <si>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</si>
  <si>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</si>
  <si>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</si>
  <si>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</si>
  <si>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</si>
  <si>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</si>
  <si>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</si>
  <si>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</si>
  <si>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</si>
  <si>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</si>
  <si>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</si>
  <si>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</si>
  <si>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</si>
  <si>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</si>
  <si>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</si>
  <si>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</si>
  <si>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</si>
  <si>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</si>
  <si>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</si>
  <si>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</si>
  <si>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</si>
  <si>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</si>
  <si>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</si>
  <si>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</si>
  <si>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</si>
  <si>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</si>
  <si>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</si>
  <si>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</si>
  <si>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</si>
  <si>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</si>
  <si>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</si>
  <si>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</si>
  <si>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</si>
  <si>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</si>
  <si>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</si>
  <si>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</si>
  <si>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</si>
  <si>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</si>
  <si>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</si>
  <si>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</si>
  <si>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</si>
  <si>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</si>
  <si>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</si>
  <si>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</si>
  <si>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</si>
  <si>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</si>
  <si>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</si>
  <si>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</si>
  <si>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</si>
  <si>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</si>
  <si>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</si>
  <si>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</si>
  <si>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</si>
  <si>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</si>
  <si>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</si>
  <si>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</si>
  <si>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</si>
  <si>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</si>
  <si>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</si>
  <si>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</si>
  <si>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</si>
  <si>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</si>
  <si>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</si>
  <si>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</si>
  <si>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</si>
  <si>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</si>
  <si>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</si>
  <si>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</si>
  <si>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</si>
  <si>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</si>
  <si>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</si>
  <si>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</si>
  <si>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</si>
  <si>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</si>
  <si>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</si>
  <si>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</si>
  <si>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</si>
  <si>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</si>
  <si>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</si>
  <si>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</si>
  <si>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</si>
  <si>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</si>
  <si>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</si>
  <si>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</si>
  <si>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</si>
  <si>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</si>
  <si>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</si>
  <si>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</si>
  <si>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</si>
  <si>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</si>
  <si>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</si>
  <si>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</si>
  <si>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</si>
  <si>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</si>
  <si>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</si>
  <si>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</si>
  <si>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</si>
  <si>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</si>
  <si>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</si>
  <si>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</si>
  <si>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</si>
  <si>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</si>
  <si>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</si>
  <si>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</si>
  <si>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</si>
  <si>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</si>
  <si>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</si>
  <si>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</si>
  <si>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</si>
  <si>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</si>
  <si>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</si>
  <si>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</si>
  <si>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</si>
  <si>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</si>
  <si>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</si>
  <si>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</si>
  <si>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</si>
  <si>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</si>
  <si>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</si>
  <si>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</si>
  <si>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</si>
  <si>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</si>
  <si>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</si>
  <si>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</si>
  <si>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</si>
  <si>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</si>
  <si>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</si>
  <si>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</si>
  <si>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</si>
  <si>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</si>
  <si>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</si>
  <si>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</si>
  <si>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</si>
  <si>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</si>
  <si>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</si>
  <si>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</si>
  <si>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</si>
  <si>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</si>
  <si>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</si>
  <si>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</si>
  <si>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</si>
  <si>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</si>
  <si>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</si>
  <si>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</si>
  <si>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</si>
  <si>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</si>
  <si>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</si>
  <si>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</si>
  <si>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</si>
  <si>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</si>
  <si>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</si>
  <si>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</si>
  <si>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</si>
  <si>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</si>
  <si>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</si>
  <si>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</si>
  <si>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</si>
  <si>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</si>
  <si>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</si>
  <si>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</si>
  <si>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</si>
  <si>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</si>
  <si>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</si>
  <si>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</si>
  <si>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</si>
  <si>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</si>
  <si>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</si>
  <si>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</si>
  <si>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</si>
  <si>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</si>
  <si>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</si>
  <si>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</si>
  <si>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</si>
  <si>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</si>
  <si>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</si>
  <si>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</si>
  <si>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</si>
  <si>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</si>
  <si>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</si>
  <si>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</si>
  <si>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</si>
  <si>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</si>
  <si>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</si>
  <si>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</si>
  <si>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</si>
  <si>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</si>
  <si>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</si>
  <si>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</si>
  <si>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</si>
  <si>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</si>
  <si>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</si>
  <si>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</si>
  <si>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</si>
  <si>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</si>
  <si>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</si>
  <si>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</si>
  <si>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</si>
  <si>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</si>
  <si>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</si>
  <si>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</si>
  <si>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</si>
  <si>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</si>
  <si>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</si>
  <si>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</si>
  <si>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</si>
  <si>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</si>
  <si>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</si>
  <si>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</si>
  <si>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</si>
  <si>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</si>
  <si>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</si>
  <si>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</si>
  <si>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</si>
  <si>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</si>
  <si>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</si>
  <si>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</si>
  <si>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</si>
  <si>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</si>
  <si>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</si>
  <si>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</si>
  <si>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</si>
  <si>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</si>
  <si>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</si>
  <si>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</si>
  <si>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</si>
  <si>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</si>
  <si>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</si>
  <si>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</si>
  <si>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</si>
  <si>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</si>
  <si>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</si>
  <si>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</si>
  <si>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</si>
  <si>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</si>
  <si>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</si>
  <si>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</si>
  <si>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</si>
  <si>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</si>
  <si>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</si>
  <si>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</si>
  <si>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</si>
  <si>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</si>
  <si>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</si>
  <si>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</si>
  <si>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</si>
  <si>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</si>
  <si>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</si>
  <si>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</si>
  <si>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</si>
  <si>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</si>
  <si>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</si>
  <si>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</si>
  <si>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</si>
  <si>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</si>
  <si>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</si>
  <si>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</si>
  <si>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</si>
  <si>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</si>
  <si>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</si>
  <si>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</si>
  <si>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</si>
  <si>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</si>
  <si>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</si>
  <si>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</si>
  <si>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</si>
  <si>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</si>
  <si>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</si>
  <si>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</si>
  <si>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</si>
  <si>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</si>
  <si>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</si>
  <si>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</si>
  <si>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</si>
  <si>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</si>
  <si>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</si>
  <si>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</si>
  <si>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</si>
  <si>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</si>
  <si>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</si>
  <si>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</si>
  <si>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</si>
  <si>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</si>
  <si>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</si>
  <si>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</si>
  <si>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</si>
  <si>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</si>
  <si>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</si>
  <si>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</si>
  <si>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</si>
  <si>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</si>
  <si>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</si>
  <si>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</si>
  <si>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</si>
  <si>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</si>
  <si>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</si>
  <si>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</si>
  <si>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</si>
  <si>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</si>
  <si>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</si>
  <si>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</si>
  <si>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</si>
  <si>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</si>
  <si>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</si>
  <si>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</si>
  <si>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</si>
  <si>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</si>
  <si>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</si>
  <si>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</si>
  <si>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</si>
  <si>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</si>
  <si>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</si>
  <si>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</si>
  <si>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</si>
  <si>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</si>
  <si>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</si>
  <si>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</si>
  <si>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</si>
  <si>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</si>
  <si>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</si>
  <si>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</si>
  <si>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</si>
  <si>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</si>
  <si>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</si>
  <si>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</si>
  <si>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</si>
  <si>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</si>
  <si>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</si>
  <si>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</si>
  <si>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</si>
  <si>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</si>
  <si>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</si>
  <si>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</si>
  <si>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</si>
  <si>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</si>
  <si>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</si>
  <si>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</si>
  <si>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</si>
  <si>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</si>
  <si>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</si>
  <si>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</si>
  <si>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</si>
  <si>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</si>
  <si>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</si>
  <si>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</si>
  <si>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</si>
  <si>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</si>
  <si>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</si>
  <si>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</si>
  <si>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</si>
  <si>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</si>
  <si>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</si>
  <si>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</si>
  <si>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</si>
  <si>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</si>
  <si>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</si>
  <si>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</si>
  <si>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</si>
  <si>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</si>
  <si>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</si>
  <si>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</si>
  <si>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</si>
  <si>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</si>
  <si>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</si>
  <si>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</si>
  <si>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</si>
  <si>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</si>
  <si>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</si>
  <si>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</si>
  <si>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</si>
  <si>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</si>
  <si>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</si>
  <si>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</si>
  <si>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</si>
  <si>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</si>
  <si>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</si>
  <si>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</si>
  <si>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</si>
  <si>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</si>
  <si>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</si>
  <si>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</si>
  <si>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</si>
  <si>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</si>
  <si>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</si>
  <si>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</si>
  <si>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</si>
  <si>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</si>
  <si>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</si>
  <si>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</si>
  <si>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</si>
  <si>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</si>
  <si>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</si>
  <si>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</si>
  <si>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</si>
  <si>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</si>
  <si>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</si>
  <si>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</si>
  <si>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</si>
  <si>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</si>
  <si>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</si>
  <si>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</si>
  <si>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</si>
  <si>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</si>
  <si>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</si>
  <si>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</si>
  <si>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</si>
  <si>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</si>
  <si>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</si>
  <si>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</si>
  <si>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</si>
  <si>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</si>
  <si>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</si>
  <si>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</si>
  <si>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</si>
  <si>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</si>
  <si>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</si>
  <si>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</si>
  <si>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</si>
  <si>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</si>
  <si>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</si>
  <si>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</si>
  <si>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</si>
  <si>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</si>
  <si>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</si>
  <si>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</si>
  <si>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</si>
  <si>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</si>
  <si>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</si>
  <si>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</si>
  <si>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</si>
  <si>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</si>
  <si>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</si>
  <si>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</si>
  <si>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</si>
  <si>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</si>
  <si>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</si>
  <si>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</si>
  <si>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</si>
  <si>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</si>
  <si>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</si>
  <si>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</si>
  <si>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</si>
  <si>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</si>
  <si>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</si>
  <si>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</si>
  <si>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</si>
  <si>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</si>
  <si>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</si>
  <si>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</si>
  <si>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</si>
  <si>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</si>
  <si>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</si>
  <si>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</si>
  <si>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</si>
  <si>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</si>
  <si>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</si>
  <si>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</si>
  <si>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</si>
  <si>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</si>
  <si>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</si>
  <si>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</si>
  <si>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</si>
  <si>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</si>
  <si>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</si>
  <si>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</si>
  <si>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</si>
  <si>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</si>
  <si>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</si>
  <si>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</si>
  <si>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</si>
  <si>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</si>
  <si>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</si>
  <si>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</si>
  <si>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</si>
  <si>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</si>
  <si>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</si>
  <si>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</si>
  <si>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</si>
  <si>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</si>
  <si>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</si>
  <si>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</si>
  <si>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</si>
  <si>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</si>
  <si>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</si>
  <si>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</si>
  <si>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</si>
  <si>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</si>
  <si>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</si>
  <si>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</si>
  <si>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</si>
  <si>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</si>
  <si>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</si>
  <si>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</si>
  <si>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</si>
  <si>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</si>
  <si>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</si>
  <si>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</si>
  <si>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</si>
  <si>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</si>
  <si>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</si>
  <si>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</si>
  <si>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</si>
  <si>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</si>
  <si>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</si>
  <si>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</si>
  <si>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</si>
  <si>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</si>
  <si>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</si>
  <si>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</si>
  <si>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</si>
  <si>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</si>
  <si>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</si>
  <si>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</si>
  <si>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</si>
  <si>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</si>
  <si>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</si>
  <si>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</si>
  <si>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</si>
  <si>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</si>
  <si>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</si>
  <si>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</si>
  <si>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</si>
  <si>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</si>
  <si>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</si>
  <si>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</si>
  <si>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</si>
  <si>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</si>
  <si>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</si>
  <si>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</si>
  <si>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</si>
  <si>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</si>
  <si>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</si>
  <si>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</si>
  <si>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</si>
  <si>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</si>
  <si>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</si>
  <si>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</si>
  <si>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</si>
  <si>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</si>
  <si>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</si>
  <si>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</si>
  <si>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</si>
  <si>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</si>
  <si>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</si>
  <si>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</si>
  <si>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</si>
  <si>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</si>
  <si>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</si>
  <si>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</si>
  <si>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</si>
  <si>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</si>
  <si>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</si>
  <si>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</si>
  <si>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</si>
  <si>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</si>
  <si>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</si>
  <si>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</si>
  <si>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</si>
  <si>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</si>
  <si>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</si>
  <si>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</si>
  <si>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</si>
  <si>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</si>
  <si>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</si>
  <si>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</si>
  <si>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</si>
  <si>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</si>
  <si>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</si>
  <si>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</si>
  <si>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</si>
  <si>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</si>
  <si>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</si>
  <si>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</si>
  <si>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</si>
  <si>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</si>
  <si>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</si>
  <si>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</si>
  <si>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</si>
  <si>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</si>
  <si>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</si>
  <si>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</si>
  <si>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</si>
  <si>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</si>
  <si>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</si>
  <si>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</si>
  <si>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</si>
  <si>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</si>
  <si>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</si>
  <si>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</si>
  <si>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</si>
  <si>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</si>
  <si>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</si>
  <si>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</si>
  <si>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</si>
  <si>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</si>
  <si>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</si>
  <si>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</si>
  <si>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</si>
  <si>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</si>
  <si>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</si>
  <si>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</si>
  <si>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</si>
  <si>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</si>
  <si>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</si>
  <si>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</si>
  <si>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</si>
  <si>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</si>
  <si>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</si>
  <si>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</si>
  <si>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</si>
  <si>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</si>
  <si>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</si>
  <si>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</si>
  <si>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</si>
  <si>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</si>
  <si>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</si>
  <si>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</si>
  <si>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</si>
  <si>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</si>
  <si>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</si>
  <si>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</si>
  <si>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</si>
  <si>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</si>
  <si>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</si>
  <si>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</si>
  <si>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</si>
  <si>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</si>
  <si>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</si>
  <si>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</si>
  <si>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</si>
  <si>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</si>
  <si>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</si>
  <si>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</si>
  <si>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</si>
  <si>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</si>
  <si>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</si>
  <si>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</si>
  <si>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</si>
  <si>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</si>
  <si>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</si>
  <si>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</si>
  <si>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</si>
  <si>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</si>
  <si>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</si>
  <si>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</si>
  <si>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</si>
  <si>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</si>
  <si>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</si>
  <si>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</si>
  <si>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</si>
  <si>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</si>
  <si>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</si>
  <si>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</si>
  <si>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</si>
  <si>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</si>
  <si>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</si>
  <si>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</si>
  <si>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</si>
  <si>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</si>
  <si>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</si>
  <si>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</si>
  <si>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</si>
  <si>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</si>
  <si>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</si>
  <si>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</si>
  <si>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</si>
  <si>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</si>
  <si>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</si>
  <si>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</si>
  <si>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</si>
  <si>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</si>
  <si>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</si>
  <si>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</si>
  <si>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</si>
  <si>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</si>
  <si>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</si>
  <si>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</si>
  <si>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</si>
  <si>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</si>
  <si>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</si>
  <si>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</si>
  <si>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</si>
  <si>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</si>
  <si>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</si>
  <si>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</si>
  <si>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</si>
  <si>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</si>
  <si>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</si>
  <si>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</si>
  <si>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</si>
  <si>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</si>
  <si>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</si>
  <si>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</si>
  <si>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</si>
  <si>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</si>
  <si>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</si>
  <si>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</si>
  <si>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</si>
  <si>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</si>
  <si>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</si>
  <si>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</si>
  <si>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</si>
  <si>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</si>
  <si>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</si>
  <si>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</si>
  <si>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</si>
  <si>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</si>
  <si>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</si>
  <si>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</si>
  <si>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</si>
  <si>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</si>
  <si>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</si>
  <si>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</si>
  <si>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</si>
  <si>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</si>
  <si>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</si>
  <si>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</si>
  <si>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</si>
  <si>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</si>
  <si>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</si>
  <si>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</si>
  <si>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</si>
  <si>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</si>
  <si>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</si>
  <si>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</si>
  <si>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</si>
  <si>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</si>
  <si>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</si>
  <si>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</si>
  <si>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</si>
  <si>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</si>
  <si>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</si>
  <si>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</si>
  <si>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</si>
  <si>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</si>
  <si>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</si>
  <si>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</si>
  <si>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</si>
  <si>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</si>
  <si>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</si>
  <si>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</si>
  <si>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</si>
  <si>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</si>
  <si>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</si>
  <si>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</si>
  <si>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</si>
  <si>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</si>
  <si>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</si>
  <si>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</si>
  <si>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</si>
  <si>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</si>
  <si>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</si>
  <si>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</si>
  <si>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</si>
  <si>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</si>
  <si>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</si>
  <si>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</si>
  <si>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</si>
  <si>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</si>
  <si>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</si>
  <si>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</si>
  <si>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</si>
  <si>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</si>
  <si>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</si>
  <si>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</si>
  <si>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</si>
  <si>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</si>
  <si>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</si>
  <si>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</si>
  <si>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</si>
  <si>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</si>
  <si>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</si>
  <si>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</si>
  <si>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</si>
  <si>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</si>
  <si>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</si>
  <si>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</si>
  <si>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</si>
  <si>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</si>
  <si>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</si>
  <si>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</si>
  <si>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</si>
  <si>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</si>
  <si>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</si>
  <si>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</si>
  <si>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</si>
  <si>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</si>
  <si>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</si>
  <si>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</si>
  <si>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</si>
  <si>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</si>
  <si>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</si>
  <si>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</si>
  <si>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</si>
  <si>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</si>
  <si>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</si>
  <si>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</si>
  <si>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</si>
  <si>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</si>
  <si>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</si>
  <si>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</si>
  <si>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</si>
  <si>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</si>
  <si>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</si>
  <si>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</si>
  <si>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</si>
  <si>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</si>
  <si>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</si>
  <si>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</si>
  <si>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</si>
  <si>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</si>
  <si>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</si>
  <si>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</si>
  <si>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</si>
  <si>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</si>
  <si>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</si>
  <si>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</si>
  <si>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</si>
  <si>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</si>
  <si>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</si>
  <si>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</si>
  <si>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</si>
  <si>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</si>
  <si>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</si>
  <si>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</si>
  <si>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</si>
  <si>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</si>
  <si>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</si>
  <si>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</si>
  <si>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</si>
  <si>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</si>
  <si>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</si>
  <si>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</si>
  <si>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</si>
  <si>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</si>
  <si>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</si>
  <si>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</si>
  <si>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</si>
  <si>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</si>
  <si>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</si>
  <si>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</si>
  <si>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</si>
  <si>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</si>
  <si>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</si>
  <si>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</si>
  <si>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</si>
  <si>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</si>
  <si>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</si>
  <si>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</si>
  <si>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</si>
  <si>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</si>
  <si>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</si>
  <si>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</si>
  <si>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</si>
  <si>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</si>
  <si>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</si>
  <si>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</si>
  <si>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</si>
  <si>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</si>
  <si>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</si>
  <si>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</si>
  <si>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</si>
  <si>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</si>
  <si>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</si>
  <si>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</si>
  <si>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</si>
  <si>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</si>
  <si>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</si>
  <si>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</si>
  <si>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</si>
  <si>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</si>
  <si>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</si>
  <si>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</si>
  <si>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</si>
  <si>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</si>
  <si>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</si>
  <si>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</si>
  <si>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</si>
  <si>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</si>
  <si>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</si>
  <si>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</si>
  <si>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</si>
  <si>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</si>
  <si>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</si>
  <si>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</si>
  <si>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</si>
  <si>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</si>
  <si>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</si>
  <si>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</si>
  <si>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</si>
  <si>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</si>
  <si>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</si>
  <si>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</si>
  <si>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</si>
  <si>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</si>
  <si>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</si>
  <si>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</si>
  <si>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</si>
  <si>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</si>
  <si>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</si>
  <si>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</si>
  <si>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</si>
  <si>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</si>
  <si>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</si>
  <si>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</si>
  <si>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</si>
  <si>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</si>
  <si>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</si>
  <si>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</si>
  <si>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</si>
  <si>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</si>
  <si>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</si>
  <si>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</si>
  <si>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</si>
  <si>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</si>
  <si>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</si>
  <si>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</si>
  <si>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</si>
  <si>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</si>
  <si>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</si>
  <si>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</si>
  <si>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</si>
  <si>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</si>
  <si>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</si>
  <si>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</si>
  <si>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</si>
  <si>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</si>
  <si>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</si>
  <si>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</si>
  <si>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</si>
  <si>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</si>
  <si>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</si>
  <si>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</si>
  <si>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</si>
  <si>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</si>
  <si>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</si>
  <si>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</si>
  <si>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</si>
  <si>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</si>
  <si>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</si>
  <si>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</si>
  <si>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</si>
  <si>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</si>
  <si>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</si>
  <si>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</si>
  <si>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</si>
  <si>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</si>
  <si>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</si>
  <si>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</si>
  <si>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</si>
  <si>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</si>
  <si>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</si>
  <si>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</si>
  <si>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</si>
  <si>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</si>
  <si>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</si>
  <si>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</si>
  <si>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</si>
  <si>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</si>
  <si>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</si>
  <si>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</si>
  <si>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</si>
  <si>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</si>
  <si>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</si>
  <si>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</si>
  <si>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</si>
  <si>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</si>
  <si>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</si>
  <si>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</si>
  <si>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</si>
  <si>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</si>
  <si>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</si>
  <si>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</si>
  <si>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</si>
  <si>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</si>
  <si>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</si>
  <si>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</si>
  <si>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</si>
  <si>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</si>
  <si>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</si>
  <si>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</si>
  <si>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</si>
  <si>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</si>
  <si>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</si>
  <si>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</si>
  <si>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</si>
  <si>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</si>
  <si>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</si>
  <si>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</si>
  <si>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</si>
  <si>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</si>
  <si>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</si>
  <si>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</si>
  <si>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</si>
  <si>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</si>
  <si>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</si>
  <si>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</si>
  <si>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</si>
  <si>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</si>
  <si>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</si>
  <si>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</si>
  <si>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</si>
  <si>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</si>
  <si>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</si>
  <si>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</si>
  <si>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</si>
  <si>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</si>
  <si>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</si>
  <si>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</si>
  <si>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</si>
  <si>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</si>
  <si>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</si>
  <si>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</si>
  <si>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</si>
  <si>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</si>
  <si>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</si>
  <si>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</si>
  <si>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</si>
  <si>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</si>
  <si>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</si>
  <si>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</si>
  <si>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</si>
  <si>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</si>
  <si>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</si>
  <si>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</si>
  <si>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</si>
  <si>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</si>
  <si>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</si>
  <si>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</si>
  <si>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</si>
  <si>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</si>
  <si>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</si>
  <si>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</si>
  <si>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</si>
  <si>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</si>
  <si>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</si>
  <si>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</si>
  <si>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</si>
  <si>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</si>
  <si>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</si>
  <si>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</si>
  <si>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</si>
  <si>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</si>
  <si>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</si>
  <si>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</si>
  <si>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</si>
  <si>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</si>
  <si>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</si>
  <si>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</si>
  <si>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</si>
  <si>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</si>
  <si>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</si>
  <si>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</si>
  <si>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</si>
  <si>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</si>
  <si>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</si>
  <si>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</si>
  <si>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</si>
  <si>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</si>
  <si>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</si>
  <si>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</si>
  <si>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</si>
  <si>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</si>
  <si>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</si>
  <si>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</si>
  <si>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</si>
  <si>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</si>
  <si>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</si>
  <si>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</si>
  <si>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</si>
  <si>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</si>
  <si>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</si>
  <si>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</si>
  <si>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</si>
  <si>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</si>
  <si>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</si>
  <si>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</si>
  <si>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</si>
  <si>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</si>
  <si>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</si>
  <si>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</si>
  <si>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</si>
  <si>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</si>
  <si>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</si>
  <si>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</si>
  <si>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</si>
  <si>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</si>
  <si>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</si>
  <si>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</si>
  <si>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</si>
  <si>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</si>
  <si>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</si>
  <si>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</si>
  <si>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</si>
  <si>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</si>
  <si>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</si>
  <si>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</si>
  <si>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</si>
  <si>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</si>
  <si>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</si>
  <si>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</si>
  <si>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</si>
  <si>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</si>
  <si>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</si>
  <si>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</si>
  <si>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</si>
  <si>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</si>
  <si>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</si>
  <si>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</si>
  <si>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</si>
  <si>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</si>
  <si>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</si>
  <si>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</si>
  <si>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</si>
  <si>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</si>
  <si>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</si>
  <si>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</si>
  <si>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</si>
  <si>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</si>
  <si>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</si>
  <si>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</si>
  <si>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</si>
  <si>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</si>
  <si>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</si>
  <si>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</si>
  <si>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</si>
  <si>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</si>
  <si>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</si>
  <si>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</si>
  <si>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</si>
  <si>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</si>
  <si>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</si>
  <si>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</si>
  <si>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</si>
  <si>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</si>
  <si>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</si>
  <si>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</si>
  <si>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</si>
  <si>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</si>
  <si>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</si>
  <si>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</si>
  <si>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</si>
  <si>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</si>
  <si>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</si>
  <si>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</si>
  <si>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</si>
  <si>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</si>
  <si>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</si>
  <si>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</si>
  <si>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</si>
  <si>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</si>
  <si>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</si>
  <si>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</si>
  <si>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</si>
  <si>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</si>
  <si>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</si>
  <si>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</si>
  <si>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</si>
  <si>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</si>
  <si>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</si>
  <si>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</si>
  <si>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</si>
  <si>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</si>
  <si>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</si>
  <si>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</si>
  <si>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</si>
  <si>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</si>
  <si>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</si>
  <si>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</si>
  <si>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</si>
  <si>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</si>
  <si>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</si>
  <si>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</si>
  <si>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</si>
  <si>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</si>
  <si>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</si>
  <si>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</si>
  <si>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</si>
  <si>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</si>
  <si>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</si>
  <si>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</si>
  <si>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</si>
  <si>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</si>
  <si>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</si>
  <si>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</si>
  <si>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</si>
  <si>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</si>
  <si>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</si>
  <si>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</si>
  <si>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</si>
  <si>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</si>
  <si>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</si>
  <si>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</si>
  <si>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</si>
  <si>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</si>
  <si>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</si>
  <si>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</si>
  <si>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</si>
  <si>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</si>
  <si>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</si>
  <si>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</si>
  <si>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</si>
  <si>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</si>
  <si>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</si>
  <si>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</si>
  <si>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</si>
  <si>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</si>
  <si>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</si>
  <si>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</si>
  <si>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</si>
  <si>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</si>
  <si>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</si>
  <si>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</si>
  <si>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</si>
  <si>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</si>
  <si>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</si>
  <si>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</si>
  <si>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</si>
  <si>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</si>
  <si>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</si>
  <si>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</si>
  <si>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</si>
  <si>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</si>
  <si>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</si>
  <si>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</si>
  <si>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</si>
  <si>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</si>
  <si>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</si>
  <si>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</si>
  <si>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</si>
  <si>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</si>
  <si>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</si>
  <si>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</si>
  <si>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</si>
  <si>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</si>
  <si>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</si>
  <si>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</si>
  <si>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ZOOLOŠKI VRT GRADA ZAGREBA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</si>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</sst>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7850253.1699999999</v>
      </c>
      <c r="D2" s="7">
        <f>'PR-RAS'!E6</f>
        <v>8396643.8200000003</v>
      </c>
      <c r="E2" s="7">
        <v>0</v>
      </c>
      <c r="F2" s="7">
        <v>0</v>
      </c>
      <c r="G2" s="8">
        <f t="shared" ref="G2:G274" si="0">(B2/1000)*(C2*1+D2*2)</f>
        <v>24643.540810000002</v>
      </c>
      <c r="H2" s="8">
        <f t="shared" ref="H2:H274" si="1">ABS(C2-ROUND(C2,0))+ABS(D2-ROUND(D2,0))</f>
        <v>0.34999999962747097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800482.76</v>
      </c>
      <c r="D45" s="2">
        <f>'PR-RAS'!E49</f>
        <v>56675.28</v>
      </c>
      <c r="E45" s="2">
        <v>0</v>
      </c>
      <c r="F45" s="2">
        <v>0</v>
      </c>
      <c r="G45" s="3">
        <f t="shared" si="0"/>
        <v>40208.666080000003</v>
      </c>
      <c r="H45" s="3">
        <f t="shared" si="1"/>
        <v>0.51999999998952262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270976.09999999998</v>
      </c>
      <c r="D64" s="2">
        <f>'PR-RAS'!E68</f>
        <v>20502.16</v>
      </c>
      <c r="E64" s="2">
        <v>0</v>
      </c>
      <c r="F64" s="2">
        <v>0</v>
      </c>
      <c r="G64" s="3">
        <f t="shared" si="0"/>
        <v>19654.766459999999</v>
      </c>
      <c r="H64" s="3">
        <f t="shared" si="1"/>
        <v>0.25999999997657142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270976.09999999998</v>
      </c>
      <c r="D65" s="2">
        <f>'PR-RAS'!E69</f>
        <v>20502.16</v>
      </c>
      <c r="E65" s="2">
        <v>0</v>
      </c>
      <c r="F65" s="2">
        <v>0</v>
      </c>
      <c r="G65" s="3">
        <f t="shared" si="0"/>
        <v>19966.746879999999</v>
      </c>
      <c r="H65" s="3">
        <f t="shared" si="1"/>
        <v>0.25999999997657142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529506.66</v>
      </c>
      <c r="D70" s="2">
        <f>'PR-RAS'!E74</f>
        <v>36173.120000000003</v>
      </c>
      <c r="E70" s="2">
        <v>0</v>
      </c>
      <c r="F70" s="2">
        <v>0</v>
      </c>
      <c r="G70" s="3">
        <f t="shared" si="0"/>
        <v>41527.850100000003</v>
      </c>
      <c r="H70" s="3">
        <f t="shared" si="1"/>
        <v>0.45999999997002305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529506.66</v>
      </c>
      <c r="D71" s="2">
        <f>'PR-RAS'!E75</f>
        <v>36173.120000000003</v>
      </c>
      <c r="E71" s="2">
        <v>0</v>
      </c>
      <c r="F71" s="2">
        <v>0</v>
      </c>
      <c r="G71" s="3">
        <f t="shared" si="0"/>
        <v>42129.703000000009</v>
      </c>
      <c r="H71" s="3">
        <f t="shared" si="1"/>
        <v>0.45999999997002305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59963.54</v>
      </c>
      <c r="D78" s="2">
        <f>'PR-RAS'!E82</f>
        <v>67099.14</v>
      </c>
      <c r="E78" s="2">
        <v>0</v>
      </c>
      <c r="F78" s="2">
        <v>0</v>
      </c>
      <c r="G78" s="3">
        <f t="shared" si="0"/>
        <v>14950.460140000001</v>
      </c>
      <c r="H78" s="3">
        <f t="shared" si="1"/>
        <v>0.59999999999854481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2.42</v>
      </c>
      <c r="D79" s="2">
        <f>'PR-RAS'!E83</f>
        <v>2.95</v>
      </c>
      <c r="E79" s="2">
        <v>0</v>
      </c>
      <c r="F79" s="2">
        <v>0</v>
      </c>
      <c r="G79" s="3">
        <f t="shared" si="0"/>
        <v>0.64895999999999998</v>
      </c>
      <c r="H79" s="3">
        <f t="shared" si="1"/>
        <v>0.46999999999999975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2.42</v>
      </c>
      <c r="D81" s="2">
        <f>'PR-RAS'!E85</f>
        <v>2.95</v>
      </c>
      <c r="E81" s="2">
        <v>0</v>
      </c>
      <c r="F81" s="2">
        <v>0</v>
      </c>
      <c r="G81" s="3">
        <f t="shared" si="0"/>
        <v>0.66560000000000008</v>
      </c>
      <c r="H81" s="3">
        <f t="shared" si="1"/>
        <v>0.46999999999999975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59961.120000000003</v>
      </c>
      <c r="D87" s="2">
        <f>'PR-RAS'!E91</f>
        <v>65252.56</v>
      </c>
      <c r="E87" s="2">
        <v>0</v>
      </c>
      <c r="F87" s="2">
        <v>0</v>
      </c>
      <c r="G87" s="3">
        <f t="shared" si="0"/>
        <v>16380.096639999998</v>
      </c>
      <c r="H87" s="3">
        <f t="shared" si="1"/>
        <v>0.56000000000494765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59961.120000000003</v>
      </c>
      <c r="D89" s="2">
        <f>'PR-RAS'!E93</f>
        <v>65252.56</v>
      </c>
      <c r="E89" s="2">
        <v>0</v>
      </c>
      <c r="F89" s="2">
        <v>0</v>
      </c>
      <c r="G89" s="3">
        <f t="shared" si="0"/>
        <v>16761.029119999999</v>
      </c>
      <c r="H89" s="3">
        <f t="shared" si="1"/>
        <v>0.56000000000494765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1843.63</v>
      </c>
      <c r="E94" s="2">
        <v>0</v>
      </c>
      <c r="F94" s="2">
        <v>0</v>
      </c>
      <c r="G94" s="3">
        <f t="shared" si="0"/>
        <v>342.91518000000002</v>
      </c>
      <c r="H94" s="3">
        <f t="shared" si="1"/>
        <v>0.36999999999989086</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1843.63</v>
      </c>
      <c r="E98" s="2">
        <v>0</v>
      </c>
      <c r="F98" s="2">
        <v>0</v>
      </c>
      <c r="G98" s="3">
        <f t="shared" si="0"/>
        <v>357.66422000000006</v>
      </c>
      <c r="H98" s="3">
        <f t="shared" si="1"/>
        <v>0.36999999999989086</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1232482.08</v>
      </c>
      <c r="D102" s="2">
        <f>'PR-RAS'!E106</f>
        <v>1322785.3999999999</v>
      </c>
      <c r="E102" s="2">
        <v>0</v>
      </c>
      <c r="F102" s="2">
        <v>0</v>
      </c>
      <c r="G102" s="3">
        <f t="shared" si="0"/>
        <v>391683.34088000003</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1232482.08</v>
      </c>
      <c r="D108" s="2">
        <f>'PR-RAS'!E112</f>
        <v>1322785.3999999999</v>
      </c>
      <c r="E108" s="2">
        <v>0</v>
      </c>
      <c r="F108" s="2">
        <v>0</v>
      </c>
      <c r="G108" s="3">
        <f t="shared" si="0"/>
        <v>414951.65815999999</v>
      </c>
      <c r="H108" s="3">
        <f t="shared" si="1"/>
        <v>0.47999999998137355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1232482.08</v>
      </c>
      <c r="D113" s="2">
        <f>'PR-RAS'!E117</f>
        <v>1322785.3999999999</v>
      </c>
      <c r="E113" s="2">
        <v>0</v>
      </c>
      <c r="F113" s="2">
        <v>0</v>
      </c>
      <c r="G113" s="3">
        <f t="shared" si="0"/>
        <v>434341.92255999998</v>
      </c>
      <c r="H113" s="3">
        <f t="shared" si="1"/>
        <v>0.47999999998137355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236220</v>
      </c>
      <c r="D121" s="2">
        <f>'PR-RAS'!E125</f>
        <v>234732.83000000002</v>
      </c>
      <c r="E121" s="2">
        <v>0</v>
      </c>
      <c r="F121" s="2">
        <v>0</v>
      </c>
      <c r="G121" s="3">
        <f t="shared" si="0"/>
        <v>84682.279200000004</v>
      </c>
      <c r="H121" s="3">
        <f t="shared" si="1"/>
        <v>0.16999999998370185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222636.85</v>
      </c>
      <c r="D122" s="2">
        <f>'PR-RAS'!E126</f>
        <v>224637.62000000002</v>
      </c>
      <c r="E122" s="2">
        <v>0</v>
      </c>
      <c r="F122" s="2">
        <v>0</v>
      </c>
      <c r="G122" s="3">
        <f t="shared" si="0"/>
        <v>81301.362890000004</v>
      </c>
      <c r="H122" s="3">
        <f t="shared" si="1"/>
        <v>0.52999999996973202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222636.85</v>
      </c>
      <c r="D123" s="2">
        <f>'PR-RAS'!E127</f>
        <v>224542.42</v>
      </c>
      <c r="E123" s="2">
        <v>0</v>
      </c>
      <c r="F123" s="2">
        <v>0</v>
      </c>
      <c r="G123" s="3">
        <f t="shared" si="0"/>
        <v>81950.046180000005</v>
      </c>
      <c r="H123" s="3">
        <f t="shared" si="1"/>
        <v>0.57000000000698492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95.2</v>
      </c>
      <c r="E124" s="2">
        <v>0</v>
      </c>
      <c r="F124" s="2">
        <v>0</v>
      </c>
      <c r="G124" s="3">
        <f t="shared" si="0"/>
        <v>23.4192</v>
      </c>
      <c r="H124" s="3">
        <f t="shared" si="1"/>
        <v>0.20000000000000284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13583.15</v>
      </c>
      <c r="D125" s="2">
        <f>'PR-RAS'!E129</f>
        <v>10095.209999999999</v>
      </c>
      <c r="E125" s="2">
        <v>0</v>
      </c>
      <c r="F125" s="2">
        <v>0</v>
      </c>
      <c r="G125" s="3">
        <f t="shared" si="0"/>
        <v>4187.9226799999997</v>
      </c>
      <c r="H125" s="3">
        <f t="shared" si="1"/>
        <v>0.35999999999876309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13583.15</v>
      </c>
      <c r="D126" s="2">
        <f>'PR-RAS'!E130</f>
        <v>10095.209999999999</v>
      </c>
      <c r="E126" s="2">
        <v>0</v>
      </c>
      <c r="F126" s="2">
        <v>0</v>
      </c>
      <c r="G126" s="3">
        <f t="shared" si="0"/>
        <v>4221.69625</v>
      </c>
      <c r="H126" s="3">
        <f t="shared" si="1"/>
        <v>0.35999999999876309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5507005.3099999996</v>
      </c>
      <c r="D130" s="2">
        <f>'PR-RAS'!E134</f>
        <v>6671977.5700000003</v>
      </c>
      <c r="E130" s="2">
        <v>0</v>
      </c>
      <c r="F130" s="2">
        <v>0</v>
      </c>
      <c r="G130" s="3">
        <f t="shared" si="0"/>
        <v>2431773.89805</v>
      </c>
      <c r="H130" s="3">
        <f t="shared" si="1"/>
        <v>0.73999999929219484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5507005.3099999996</v>
      </c>
      <c r="D131" s="2">
        <f>'PR-RAS'!E135</f>
        <v>6671977.5700000003</v>
      </c>
      <c r="E131" s="2">
        <v>0</v>
      </c>
      <c r="F131" s="2">
        <v>0</v>
      </c>
      <c r="G131" s="3">
        <f t="shared" si="0"/>
        <v>2450624.8585000001</v>
      </c>
      <c r="H131" s="3">
        <f t="shared" si="1"/>
        <v>0.73999999929219484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5254084</v>
      </c>
      <c r="D132" s="2">
        <f>'PR-RAS'!E136</f>
        <v>6112312.5700000003</v>
      </c>
      <c r="E132" s="2">
        <v>0</v>
      </c>
      <c r="F132" s="2">
        <v>0</v>
      </c>
      <c r="G132" s="3">
        <f t="shared" si="0"/>
        <v>2289710.8973400001</v>
      </c>
      <c r="H132" s="3">
        <f t="shared" si="1"/>
        <v>0.42999999970197678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252921.31</v>
      </c>
      <c r="D133" s="2">
        <f>'PR-RAS'!E137</f>
        <v>357295</v>
      </c>
      <c r="E133" s="2">
        <v>0</v>
      </c>
      <c r="F133" s="2">
        <v>0</v>
      </c>
      <c r="G133" s="3">
        <f t="shared" si="0"/>
        <v>127711.49292000002</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202370</v>
      </c>
      <c r="E134" s="2">
        <v>0</v>
      </c>
      <c r="F134" s="2">
        <v>0</v>
      </c>
      <c r="G134" s="3">
        <f t="shared" si="0"/>
        <v>53830.420000000006</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14099.48</v>
      </c>
      <c r="D136" s="2">
        <f>'PR-RAS'!E140</f>
        <v>43373.599999999999</v>
      </c>
      <c r="E136" s="2">
        <v>0</v>
      </c>
      <c r="F136" s="2">
        <v>0</v>
      </c>
      <c r="G136" s="3">
        <f t="shared" si="0"/>
        <v>13614.301799999999</v>
      </c>
      <c r="H136" s="3">
        <f t="shared" si="1"/>
        <v>0.88000000000101863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14099.48</v>
      </c>
      <c r="D147" s="2">
        <f>'PR-RAS'!E151</f>
        <v>43373.599999999999</v>
      </c>
      <c r="E147" s="2">
        <v>0</v>
      </c>
      <c r="F147" s="2">
        <v>0</v>
      </c>
      <c r="G147" s="3">
        <f t="shared" si="0"/>
        <v>14723.615279999998</v>
      </c>
      <c r="H147" s="3">
        <f t="shared" si="1"/>
        <v>0.88000000000101863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6649857.2199999997</v>
      </c>
      <c r="D148" s="2">
        <f>'PR-RAS'!E152</f>
        <v>8391856.4299999997</v>
      </c>
      <c r="E148" s="2">
        <v>0</v>
      </c>
      <c r="F148" s="2">
        <v>0</v>
      </c>
      <c r="G148" s="3">
        <f t="shared" si="0"/>
        <v>3444734.8017599997</v>
      </c>
      <c r="H148" s="3">
        <f t="shared" si="1"/>
        <v>0.64999999944120646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3230682.1799999997</v>
      </c>
      <c r="D149" s="2">
        <f>'PR-RAS'!E153</f>
        <v>3896248.51</v>
      </c>
      <c r="E149" s="2">
        <v>0</v>
      </c>
      <c r="F149" s="2">
        <v>0</v>
      </c>
      <c r="G149" s="3">
        <f t="shared" si="0"/>
        <v>1631430.5215999999</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2652334.04</v>
      </c>
      <c r="D150" s="2">
        <f>'PR-RAS'!E154</f>
        <v>3227669.13</v>
      </c>
      <c r="E150" s="2">
        <v>0</v>
      </c>
      <c r="F150" s="2">
        <v>0</v>
      </c>
      <c r="G150" s="3">
        <f t="shared" si="0"/>
        <v>1357043.1727</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2652334.04</v>
      </c>
      <c r="D151" s="2">
        <f>'PR-RAS'!E155</f>
        <v>3227669.13</v>
      </c>
      <c r="E151" s="2">
        <v>0</v>
      </c>
      <c r="F151" s="2">
        <v>0</v>
      </c>
      <c r="G151" s="3">
        <f t="shared" si="0"/>
        <v>1366150.845</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106349.4</v>
      </c>
      <c r="D155" s="2">
        <f>'PR-RAS'!E159</f>
        <v>130066.79</v>
      </c>
      <c r="E155" s="2">
        <v>0</v>
      </c>
      <c r="F155" s="2">
        <v>0</v>
      </c>
      <c r="G155" s="3">
        <f t="shared" si="0"/>
        <v>56438.378919999996</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471998.74</v>
      </c>
      <c r="D156" s="2">
        <f>'PR-RAS'!E160</f>
        <v>538512.59</v>
      </c>
      <c r="E156" s="2">
        <v>0</v>
      </c>
      <c r="F156" s="2">
        <v>0</v>
      </c>
      <c r="G156" s="3">
        <f t="shared" si="0"/>
        <v>240098.70759999999</v>
      </c>
      <c r="H156" s="3">
        <f t="shared" si="1"/>
        <v>0.67000000004190952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463934.74</v>
      </c>
      <c r="D158" s="2">
        <f>'PR-RAS'!E162</f>
        <v>538512.59</v>
      </c>
      <c r="E158" s="2">
        <v>0</v>
      </c>
      <c r="F158" s="2">
        <v>0</v>
      </c>
      <c r="G158" s="3">
        <f t="shared" si="0"/>
        <v>241930.70744</v>
      </c>
      <c r="H158" s="3">
        <f t="shared" si="1"/>
        <v>0.67000000004190952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8064</v>
      </c>
      <c r="D159" s="2">
        <f>'PR-RAS'!E163</f>
        <v>0</v>
      </c>
      <c r="E159" s="2">
        <v>0</v>
      </c>
      <c r="F159" s="2">
        <v>0</v>
      </c>
      <c r="G159" s="3">
        <f t="shared" si="0"/>
        <v>1274.1120000000001</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3359738.0799999996</v>
      </c>
      <c r="D160" s="2">
        <f>'PR-RAS'!E164</f>
        <v>4353015.75</v>
      </c>
      <c r="E160" s="2">
        <v>0</v>
      </c>
      <c r="F160" s="2">
        <v>0</v>
      </c>
      <c r="G160" s="3">
        <f t="shared" si="0"/>
        <v>1918457.3632199999</v>
      </c>
      <c r="H160" s="3">
        <f t="shared" si="1"/>
        <v>0.32999999960884452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249246.67</v>
      </c>
      <c r="D161" s="2">
        <f>'PR-RAS'!E165</f>
        <v>204943.83000000002</v>
      </c>
      <c r="E161" s="2">
        <v>0</v>
      </c>
      <c r="F161" s="2">
        <v>0</v>
      </c>
      <c r="G161" s="3">
        <f t="shared" si="0"/>
        <v>105461.49280000001</v>
      </c>
      <c r="H161" s="3">
        <f t="shared" si="1"/>
        <v>0.49999999997089617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75165.84</v>
      </c>
      <c r="D162" s="2">
        <f>'PR-RAS'!E166</f>
        <v>69063.25</v>
      </c>
      <c r="E162" s="2">
        <v>0</v>
      </c>
      <c r="F162" s="2">
        <v>0</v>
      </c>
      <c r="G162" s="3">
        <f t="shared" si="0"/>
        <v>34340.066740000002</v>
      </c>
      <c r="H162" s="3">
        <f t="shared" si="1"/>
        <v>0.41000000000349246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158929.73000000001</v>
      </c>
      <c r="D163" s="2">
        <f>'PR-RAS'!E167</f>
        <v>110426.94</v>
      </c>
      <c r="E163" s="2">
        <v>0</v>
      </c>
      <c r="F163" s="2">
        <v>0</v>
      </c>
      <c r="G163" s="3">
        <f t="shared" si="0"/>
        <v>61524.944819999997</v>
      </c>
      <c r="H163" s="3">
        <f t="shared" si="1"/>
        <v>0.32999999998719431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15151.1</v>
      </c>
      <c r="D164" s="2">
        <f>'PR-RAS'!E168</f>
        <v>25453.64</v>
      </c>
      <c r="E164" s="2">
        <v>0</v>
      </c>
      <c r="F164" s="2">
        <v>0</v>
      </c>
      <c r="G164" s="3">
        <f t="shared" si="0"/>
        <v>10767.515940000001</v>
      </c>
      <c r="H164" s="3">
        <f t="shared" si="1"/>
        <v>0.46000000000094587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1366960.63</v>
      </c>
      <c r="D166" s="2">
        <f>'PR-RAS'!E170</f>
        <v>1721789.19</v>
      </c>
      <c r="E166" s="2">
        <v>0</v>
      </c>
      <c r="F166" s="2">
        <v>0</v>
      </c>
      <c r="G166" s="3">
        <f t="shared" si="0"/>
        <v>793738.93665000005</v>
      </c>
      <c r="H166" s="3">
        <f t="shared" si="1"/>
        <v>0.56000000005587935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118426.4</v>
      </c>
      <c r="D167" s="2">
        <f>'PR-RAS'!E171</f>
        <v>239168.62</v>
      </c>
      <c r="E167" s="2">
        <v>0</v>
      </c>
      <c r="F167" s="2">
        <v>0</v>
      </c>
      <c r="G167" s="3">
        <f t="shared" si="0"/>
        <v>99062.764240000004</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800853.4</v>
      </c>
      <c r="D168" s="2">
        <f>'PR-RAS'!E172</f>
        <v>1023939.39</v>
      </c>
      <c r="E168" s="2">
        <v>0</v>
      </c>
      <c r="F168" s="2">
        <v>0</v>
      </c>
      <c r="G168" s="3">
        <f t="shared" si="0"/>
        <v>475738.27406000008</v>
      </c>
      <c r="H168" s="3">
        <f t="shared" si="1"/>
        <v>0.7900000000372529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308095.45</v>
      </c>
      <c r="D169" s="2">
        <f>'PR-RAS'!E173</f>
        <v>328120.81</v>
      </c>
      <c r="E169" s="2">
        <v>0</v>
      </c>
      <c r="F169" s="2">
        <v>0</v>
      </c>
      <c r="G169" s="3">
        <f t="shared" si="0"/>
        <v>162008.62776000003</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119135.72</v>
      </c>
      <c r="D171" s="2">
        <f>'PR-RAS'!E175</f>
        <v>100116.42</v>
      </c>
      <c r="E171" s="2">
        <v>0</v>
      </c>
      <c r="F171" s="2">
        <v>0</v>
      </c>
      <c r="G171" s="3">
        <f t="shared" si="0"/>
        <v>54292.655200000001</v>
      </c>
      <c r="H171" s="3">
        <f t="shared" si="1"/>
        <v>0.69999999999708962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20449.66</v>
      </c>
      <c r="D173" s="2">
        <f>'PR-RAS'!E177</f>
        <v>30443.95</v>
      </c>
      <c r="E173" s="2">
        <v>0</v>
      </c>
      <c r="F173" s="2">
        <v>0</v>
      </c>
      <c r="G173" s="3">
        <f t="shared" si="0"/>
        <v>13990.060319999999</v>
      </c>
      <c r="H173" s="3">
        <f t="shared" si="1"/>
        <v>0.38999999999941792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1621224.09</v>
      </c>
      <c r="D174" s="2">
        <f>'PR-RAS'!E178</f>
        <v>2204129.2000000002</v>
      </c>
      <c r="E174" s="2">
        <v>0</v>
      </c>
      <c r="F174" s="2">
        <v>0</v>
      </c>
      <c r="G174" s="3">
        <f t="shared" si="0"/>
        <v>1043100.47077</v>
      </c>
      <c r="H174" s="3">
        <f t="shared" si="1"/>
        <v>0.29000000027008355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42346.95</v>
      </c>
      <c r="D175" s="2">
        <f>'PR-RAS'!E179</f>
        <v>55994.5</v>
      </c>
      <c r="E175" s="2">
        <v>0</v>
      </c>
      <c r="F175" s="2">
        <v>0</v>
      </c>
      <c r="G175" s="3">
        <f t="shared" si="0"/>
        <v>26854.455300000001</v>
      </c>
      <c r="H175" s="3">
        <f t="shared" si="1"/>
        <v>0.55000000000291038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613523.55000000005</v>
      </c>
      <c r="D176" s="2">
        <f>'PR-RAS'!E180</f>
        <v>903310.27</v>
      </c>
      <c r="E176" s="2">
        <v>0</v>
      </c>
      <c r="F176" s="2">
        <v>0</v>
      </c>
      <c r="G176" s="3">
        <f t="shared" si="0"/>
        <v>423525.21574999997</v>
      </c>
      <c r="H176" s="3">
        <f t="shared" si="1"/>
        <v>0.71999999997206032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11732.57</v>
      </c>
      <c r="D177" s="2">
        <f>'PR-RAS'!E181</f>
        <v>23237.84</v>
      </c>
      <c r="E177" s="2">
        <v>0</v>
      </c>
      <c r="F177" s="2">
        <v>0</v>
      </c>
      <c r="G177" s="3">
        <f t="shared" si="0"/>
        <v>10244.652</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243662.94</v>
      </c>
      <c r="D178" s="2">
        <f>'PR-RAS'!E182</f>
        <v>271245.87</v>
      </c>
      <c r="E178" s="2">
        <v>0</v>
      </c>
      <c r="F178" s="2">
        <v>0</v>
      </c>
      <c r="G178" s="3">
        <f t="shared" si="0"/>
        <v>139149.37835999997</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15456.41</v>
      </c>
      <c r="D179" s="2">
        <f>'PR-RAS'!E183</f>
        <v>32231.79</v>
      </c>
      <c r="E179" s="2">
        <v>0</v>
      </c>
      <c r="F179" s="2">
        <v>0</v>
      </c>
      <c r="G179" s="3">
        <f t="shared" si="0"/>
        <v>14225.75822</v>
      </c>
      <c r="H179" s="3">
        <f t="shared" si="1"/>
        <v>0.61999999999898137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121687.79</v>
      </c>
      <c r="D180" s="2">
        <f>'PR-RAS'!E184</f>
        <v>137522.76</v>
      </c>
      <c r="E180" s="2">
        <v>0</v>
      </c>
      <c r="F180" s="2">
        <v>0</v>
      </c>
      <c r="G180" s="3">
        <f t="shared" si="0"/>
        <v>71015.262489999994</v>
      </c>
      <c r="H180" s="3">
        <f t="shared" si="1"/>
        <v>0.44999999999708962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156810.28</v>
      </c>
      <c r="D181" s="2">
        <f>'PR-RAS'!E185</f>
        <v>297965.18</v>
      </c>
      <c r="E181" s="2">
        <v>0</v>
      </c>
      <c r="F181" s="2">
        <v>0</v>
      </c>
      <c r="G181" s="3">
        <f t="shared" si="0"/>
        <v>135493.31520000001</v>
      </c>
      <c r="H181" s="3">
        <f t="shared" si="1"/>
        <v>0.45999999999185093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67388.11</v>
      </c>
      <c r="D182" s="2">
        <f>'PR-RAS'!E186</f>
        <v>86888.24</v>
      </c>
      <c r="E182" s="2">
        <v>0</v>
      </c>
      <c r="F182" s="2">
        <v>0</v>
      </c>
      <c r="G182" s="3">
        <f t="shared" si="0"/>
        <v>43650.790790000006</v>
      </c>
      <c r="H182" s="3">
        <f t="shared" si="1"/>
        <v>0.35000000000582077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348615.49</v>
      </c>
      <c r="D183" s="2">
        <f>'PR-RAS'!E187</f>
        <v>395732.75</v>
      </c>
      <c r="E183" s="2">
        <v>0</v>
      </c>
      <c r="F183" s="2">
        <v>0</v>
      </c>
      <c r="G183" s="3">
        <f t="shared" si="0"/>
        <v>207494.74017999999</v>
      </c>
      <c r="H183" s="3">
        <f t="shared" si="1"/>
        <v>0.73999999999068677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122306.69</v>
      </c>
      <c r="D190" s="2">
        <f>'PR-RAS'!E194</f>
        <v>222153.53</v>
      </c>
      <c r="E190" s="2">
        <v>0</v>
      </c>
      <c r="F190" s="2">
        <v>0</v>
      </c>
      <c r="G190" s="3">
        <f t="shared" si="0"/>
        <v>107089.99875</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1083.8</v>
      </c>
      <c r="D191" s="2">
        <f>'PR-RAS'!E195</f>
        <v>2512.31</v>
      </c>
      <c r="E191" s="2">
        <v>0</v>
      </c>
      <c r="F191" s="2">
        <v>0</v>
      </c>
      <c r="G191" s="3">
        <f t="shared" si="0"/>
        <v>1160.5998</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38853.379999999997</v>
      </c>
      <c r="D192" s="2">
        <f>'PR-RAS'!E196</f>
        <v>101317.41</v>
      </c>
      <c r="E192" s="2">
        <v>0</v>
      </c>
      <c r="F192" s="2">
        <v>0</v>
      </c>
      <c r="G192" s="3">
        <f t="shared" si="0"/>
        <v>46124.246200000001</v>
      </c>
      <c r="H192" s="3">
        <f t="shared" si="1"/>
        <v>0.79000000000087311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34130.49</v>
      </c>
      <c r="D193" s="2">
        <f>'PR-RAS'!E197</f>
        <v>65569.48</v>
      </c>
      <c r="E193" s="2">
        <v>0</v>
      </c>
      <c r="F193" s="2">
        <v>0</v>
      </c>
      <c r="G193" s="3">
        <f t="shared" si="0"/>
        <v>31731.734399999998</v>
      </c>
      <c r="H193" s="3">
        <f t="shared" si="1"/>
        <v>0.9699999999938882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35146.68</v>
      </c>
      <c r="D194" s="2">
        <f>'PR-RAS'!E198</f>
        <v>26891.69</v>
      </c>
      <c r="E194" s="2">
        <v>0</v>
      </c>
      <c r="F194" s="2">
        <v>0</v>
      </c>
      <c r="G194" s="3">
        <f t="shared" si="0"/>
        <v>17163.50158</v>
      </c>
      <c r="H194" s="3">
        <f t="shared" si="1"/>
        <v>0.63000000000101863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12935.36</v>
      </c>
      <c r="D195" s="2">
        <f>'PR-RAS'!E199</f>
        <v>17415.12</v>
      </c>
      <c r="E195" s="2">
        <v>0</v>
      </c>
      <c r="F195" s="2">
        <v>0</v>
      </c>
      <c r="G195" s="3">
        <f t="shared" si="0"/>
        <v>9266.5264000000006</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125</v>
      </c>
      <c r="D196" s="2">
        <f>'PR-RAS'!E200</f>
        <v>0</v>
      </c>
      <c r="E196" s="2">
        <v>0</v>
      </c>
      <c r="F196" s="2">
        <v>0</v>
      </c>
      <c r="G196" s="3">
        <f t="shared" si="0"/>
        <v>24.375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31.98</v>
      </c>
      <c r="D197" s="2">
        <f>'PR-RAS'!E201</f>
        <v>8447.52</v>
      </c>
      <c r="E197" s="2">
        <v>0</v>
      </c>
      <c r="F197" s="2">
        <v>0</v>
      </c>
      <c r="G197" s="3">
        <f t="shared" si="0"/>
        <v>3317.6959200000001</v>
      </c>
      <c r="H197" s="3">
        <f t="shared" si="1"/>
        <v>0.49999999999956302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59436.960000000006</v>
      </c>
      <c r="D198" s="2">
        <f>'PR-RAS'!E202</f>
        <v>142592.17000000001</v>
      </c>
      <c r="E198" s="2">
        <v>0</v>
      </c>
      <c r="F198" s="2">
        <v>0</v>
      </c>
      <c r="G198" s="3">
        <f t="shared" si="0"/>
        <v>67890.396100000013</v>
      </c>
      <c r="H198" s="3">
        <f t="shared" si="1"/>
        <v>0.21000000000640284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59436.960000000006</v>
      </c>
      <c r="D212" s="2">
        <f>'PR-RAS'!E216</f>
        <v>142592.17000000001</v>
      </c>
      <c r="E212" s="2">
        <v>0</v>
      </c>
      <c r="F212" s="2">
        <v>0</v>
      </c>
      <c r="G212" s="3">
        <f t="shared" si="0"/>
        <v>72715.094300000012</v>
      </c>
      <c r="H212" s="3">
        <f t="shared" si="1"/>
        <v>0.21000000000640284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29716.49</v>
      </c>
      <c r="D213" s="2">
        <f>'PR-RAS'!E217</f>
        <v>40068.32</v>
      </c>
      <c r="E213" s="2">
        <v>0</v>
      </c>
      <c r="F213" s="2">
        <v>0</v>
      </c>
      <c r="G213" s="3">
        <f t="shared" si="0"/>
        <v>23288.863560000002</v>
      </c>
      <c r="H213" s="3">
        <f t="shared" si="1"/>
        <v>0.81000000000130967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29720.47</v>
      </c>
      <c r="D215" s="2">
        <f>'PR-RAS'!E219</f>
        <v>102523.85</v>
      </c>
      <c r="E215" s="2">
        <v>0</v>
      </c>
      <c r="F215" s="2">
        <v>0</v>
      </c>
      <c r="G215" s="3">
        <f t="shared" si="0"/>
        <v>50240.388380000004</v>
      </c>
      <c r="H215" s="3">
        <f t="shared" si="1"/>
        <v>0.61999999999534339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6649857.2199999997</v>
      </c>
      <c r="D295" s="2">
        <f>'PR-RAS'!E299</f>
        <v>8391856.4299999997</v>
      </c>
      <c r="E295" s="2">
        <v>0</v>
      </c>
      <c r="F295" s="2">
        <v>0</v>
      </c>
      <c r="G295" s="3">
        <f t="shared" si="12"/>
        <v>6889469.6035199994</v>
      </c>
      <c r="H295" s="3">
        <f t="shared" si="13"/>
        <v>0.64999999944120646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1200395.9500000002</v>
      </c>
      <c r="D296" s="2">
        <f>'PR-RAS'!E300</f>
        <v>4787.390000000596</v>
      </c>
      <c r="E296" s="2">
        <v>0</v>
      </c>
      <c r="F296" s="2">
        <v>0</v>
      </c>
      <c r="G296" s="3">
        <f t="shared" si="12"/>
        <v>356941.36535000039</v>
      </c>
      <c r="H296" s="3">
        <f t="shared" si="13"/>
        <v>0.44000000040978193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1200395.95</v>
      </c>
      <c r="E298" s="2">
        <v>0</v>
      </c>
      <c r="F298" s="2">
        <v>0</v>
      </c>
      <c r="G298" s="3">
        <f t="shared" si="12"/>
        <v>713035.19429999997</v>
      </c>
      <c r="H298" s="3">
        <f t="shared" si="13"/>
        <v>5.0000000046566129E-2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536218.4</v>
      </c>
      <c r="D355" s="2">
        <f>'PR-RAS'!E360</f>
        <v>400935.47</v>
      </c>
      <c r="E355" s="2">
        <v>0</v>
      </c>
      <c r="F355" s="2">
        <v>0</v>
      </c>
      <c r="G355" s="3">
        <f t="shared" si="12"/>
        <v>473683.62635999994</v>
      </c>
      <c r="H355" s="3">
        <f t="shared" si="13"/>
        <v>0.86999999999534339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536218.4</v>
      </c>
      <c r="D368" s="2">
        <f>'PR-RAS'!E373</f>
        <v>355765.47</v>
      </c>
      <c r="E368" s="2">
        <v>0</v>
      </c>
      <c r="F368" s="2">
        <v>0</v>
      </c>
      <c r="G368" s="3">
        <f t="shared" si="12"/>
        <v>457924.00777999993</v>
      </c>
      <c r="H368" s="3">
        <f t="shared" si="13"/>
        <v>0.86999999999534339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399409.57</v>
      </c>
      <c r="D369" s="2">
        <f>'PR-RAS'!E374</f>
        <v>208612.69</v>
      </c>
      <c r="E369" s="2">
        <v>0</v>
      </c>
      <c r="F369" s="2">
        <v>0</v>
      </c>
      <c r="G369" s="3">
        <f t="shared" si="12"/>
        <v>300521.66159999999</v>
      </c>
      <c r="H369" s="3">
        <f t="shared" si="13"/>
        <v>0.73999999999068677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399409.57</v>
      </c>
      <c r="D371" s="2">
        <f>'PR-RAS'!E376</f>
        <v>208612.69</v>
      </c>
      <c r="E371" s="2">
        <v>0</v>
      </c>
      <c r="F371" s="2">
        <v>0</v>
      </c>
      <c r="G371" s="3">
        <f t="shared" si="12"/>
        <v>302154.93150000001</v>
      </c>
      <c r="H371" s="3">
        <f t="shared" si="13"/>
        <v>0.73999999999068677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96024.83</v>
      </c>
      <c r="D374" s="2">
        <f>'PR-RAS'!E379</f>
        <v>110648.98</v>
      </c>
      <c r="E374" s="2">
        <v>0</v>
      </c>
      <c r="F374" s="2">
        <v>0</v>
      </c>
      <c r="G374" s="3">
        <f t="shared" si="12"/>
        <v>118361.40066999999</v>
      </c>
      <c r="H374" s="3">
        <f t="shared" si="13"/>
        <v>0.19000000000232831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96024.83</v>
      </c>
      <c r="D375" s="2">
        <f>'PR-RAS'!E380</f>
        <v>82702.080000000002</v>
      </c>
      <c r="E375" s="2">
        <v>0</v>
      </c>
      <c r="F375" s="2">
        <v>0</v>
      </c>
      <c r="G375" s="3">
        <f t="shared" si="12"/>
        <v>97774.442259999996</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4693.8900000000003</v>
      </c>
      <c r="E376" s="2">
        <v>0</v>
      </c>
      <c r="F376" s="2">
        <v>0</v>
      </c>
      <c r="G376" s="3">
        <f t="shared" si="12"/>
        <v>3520.4175000000005</v>
      </c>
      <c r="H376" s="3">
        <f t="shared" si="13"/>
        <v>0.10999999999967258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1159.4100000000001</v>
      </c>
      <c r="E377" s="2">
        <v>0</v>
      </c>
      <c r="F377" s="2">
        <v>0</v>
      </c>
      <c r="G377" s="3">
        <f t="shared" si="12"/>
        <v>871.87632000000008</v>
      </c>
      <c r="H377" s="3">
        <f t="shared" si="13"/>
        <v>0.41000000000008185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21169.48</v>
      </c>
      <c r="E378" s="2">
        <v>0</v>
      </c>
      <c r="F378" s="2">
        <v>0</v>
      </c>
      <c r="G378" s="3">
        <f t="shared" si="12"/>
        <v>15961.787919999999</v>
      </c>
      <c r="H378" s="3">
        <f t="shared" si="13"/>
        <v>0.47999999999956344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924.12</v>
      </c>
      <c r="E381" s="2">
        <v>0</v>
      </c>
      <c r="F381" s="2">
        <v>0</v>
      </c>
      <c r="G381" s="3">
        <f t="shared" si="12"/>
        <v>702.33119999999997</v>
      </c>
      <c r="H381" s="3">
        <f t="shared" si="13"/>
        <v>0.12000000000000455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40784</v>
      </c>
      <c r="D383" s="2">
        <f>'PR-RAS'!E388</f>
        <v>25295</v>
      </c>
      <c r="E383" s="2">
        <v>0</v>
      </c>
      <c r="F383" s="2">
        <v>0</v>
      </c>
      <c r="G383" s="3">
        <f t="shared" si="12"/>
        <v>34904.868000000002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40784</v>
      </c>
      <c r="D384" s="2">
        <f>'PR-RAS'!E389</f>
        <v>25295</v>
      </c>
      <c r="E384" s="2">
        <v>0</v>
      </c>
      <c r="F384" s="2">
        <v>0</v>
      </c>
      <c r="G384" s="3">
        <f t="shared" si="12"/>
        <v>34996.241999999998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3032.8</v>
      </c>
      <c r="E388" s="2">
        <v>0</v>
      </c>
      <c r="F388" s="2">
        <v>0</v>
      </c>
      <c r="G388" s="3">
        <f t="shared" si="12"/>
        <v>2347.3872000000001</v>
      </c>
      <c r="H388" s="3">
        <f t="shared" si="13"/>
        <v>0.1999999999998181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532.79999999999995</v>
      </c>
      <c r="E389" s="2">
        <v>0</v>
      </c>
      <c r="F389" s="2">
        <v>0</v>
      </c>
      <c r="G389" s="3">
        <f t="shared" si="12"/>
        <v>413.45279999999997</v>
      </c>
      <c r="H389" s="3">
        <f t="shared" si="13"/>
        <v>0.20000000000004547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2500</v>
      </c>
      <c r="E390" s="2">
        <v>0</v>
      </c>
      <c r="F390" s="2">
        <v>0</v>
      </c>
      <c r="G390" s="3">
        <f t="shared" si="12"/>
        <v>1945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8176</v>
      </c>
      <c r="E396" s="2">
        <v>0</v>
      </c>
      <c r="F396" s="2">
        <v>0</v>
      </c>
      <c r="G396" s="3">
        <f t="shared" si="12"/>
        <v>6459.04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8176</v>
      </c>
      <c r="E398" s="2">
        <v>0</v>
      </c>
      <c r="F398" s="2">
        <v>0</v>
      </c>
      <c r="G398" s="3">
        <f t="shared" si="12"/>
        <v>6491.7440000000006</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45170</v>
      </c>
      <c r="E407" s="2">
        <v>0</v>
      </c>
      <c r="F407" s="2">
        <v>0</v>
      </c>
      <c r="G407" s="3">
        <f t="shared" si="12"/>
        <v>36678.04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38410</v>
      </c>
      <c r="E408" s="2">
        <v>0</v>
      </c>
      <c r="F408" s="2">
        <v>0</v>
      </c>
      <c r="G408" s="3">
        <f t="shared" si="12"/>
        <v>31265.739999999998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6760</v>
      </c>
      <c r="E410" s="2">
        <v>0</v>
      </c>
      <c r="F410" s="2">
        <v>0</v>
      </c>
      <c r="G410" s="3">
        <f t="shared" si="12"/>
        <v>5529.6799999999994</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536218.4</v>
      </c>
      <c r="D413" s="2">
        <f>'PR-RAS'!E418</f>
        <v>400935.47</v>
      </c>
      <c r="E413" s="2">
        <v>0</v>
      </c>
      <c r="F413" s="2">
        <v>0</v>
      </c>
      <c r="G413" s="3">
        <f t="shared" si="12"/>
        <v>551292.80807999987</v>
      </c>
      <c r="H413" s="3">
        <f t="shared" si="13"/>
        <v>0.86999999999534339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786252.08</v>
      </c>
      <c r="D414" s="2">
        <f>'PR-RAS'!E419</f>
        <v>250033.68</v>
      </c>
      <c r="E414" s="2">
        <v>0</v>
      </c>
      <c r="F414" s="2">
        <v>0</v>
      </c>
      <c r="G414" s="3">
        <f t="shared" si="12"/>
        <v>531249.92871999997</v>
      </c>
      <c r="H414" s="3">
        <f t="shared" si="13"/>
        <v>0.3999999999650754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7850253.1699999999</v>
      </c>
      <c r="D417" s="2">
        <f>'PR-RAS'!E422</f>
        <v>8396643.8200000003</v>
      </c>
      <c r="E417" s="2">
        <v>0</v>
      </c>
      <c r="F417" s="2">
        <v>0</v>
      </c>
      <c r="G417" s="3">
        <f t="shared" si="12"/>
        <v>10251712.97696</v>
      </c>
      <c r="H417" s="3">
        <f t="shared" si="13"/>
        <v>0.34999999962747097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7186075.6200000001</v>
      </c>
      <c r="D418" s="2">
        <f>'PR-RAS'!E423</f>
        <v>8792791.9000000004</v>
      </c>
      <c r="E418" s="2">
        <v>0</v>
      </c>
      <c r="F418" s="2">
        <v>0</v>
      </c>
      <c r="G418" s="3">
        <f t="shared" si="12"/>
        <v>10329781.97814</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664177.54999999981</v>
      </c>
      <c r="D419" s="2">
        <f>'PR-RAS'!E424</f>
        <v>0</v>
      </c>
      <c r="E419" s="2">
        <v>0</v>
      </c>
      <c r="F419" s="2">
        <v>0</v>
      </c>
      <c r="G419" s="3">
        <f t="shared" si="12"/>
        <v>277626.21589999989</v>
      </c>
      <c r="H419" s="3">
        <f t="shared" si="13"/>
        <v>0.45000000018626451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396148.08000000007</v>
      </c>
      <c r="E420" s="2">
        <v>0</v>
      </c>
      <c r="F420" s="2">
        <v>0</v>
      </c>
      <c r="G420" s="3">
        <f t="shared" si="12"/>
        <v>331972.09104000003</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786252.08</v>
      </c>
      <c r="D421" s="2">
        <f>'PR-RAS'!E426</f>
        <v>1450429.63</v>
      </c>
      <c r="E421" s="2">
        <v>0</v>
      </c>
      <c r="F421" s="2">
        <v>0</v>
      </c>
      <c r="G421" s="3">
        <f t="shared" si="12"/>
        <v>1548586.7627999999</v>
      </c>
      <c r="H421" s="3">
        <f t="shared" si="13"/>
        <v>0.45000000006984919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202370</v>
      </c>
      <c r="E529" s="2">
        <v>0</v>
      </c>
      <c r="F529" s="2">
        <v>0</v>
      </c>
      <c r="G529" s="3">
        <f t="shared" ref="G529:G836" si="14">(B529/1000)*(C529*1+D529*2)</f>
        <v>213702.72</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202370</v>
      </c>
      <c r="E578" s="2">
        <v>0</v>
      </c>
      <c r="F578" s="2">
        <v>0</v>
      </c>
      <c r="G578" s="3">
        <f t="shared" si="14"/>
        <v>233534.97999999998</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202370</v>
      </c>
      <c r="E583" s="2">
        <v>0</v>
      </c>
      <c r="F583" s="2">
        <v>0</v>
      </c>
      <c r="G583" s="3">
        <f t="shared" si="14"/>
        <v>235558.68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202370</v>
      </c>
      <c r="E584" s="2">
        <v>0</v>
      </c>
      <c r="F584" s="2">
        <v>0</v>
      </c>
      <c r="G584" s="3">
        <f t="shared" si="14"/>
        <v>235963.41999999998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202370</v>
      </c>
      <c r="E634" s="2">
        <v>0</v>
      </c>
      <c r="F634" s="2">
        <v>0</v>
      </c>
      <c r="G634" s="3">
        <f t="shared" si="14"/>
        <v>256200.42</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7850253.1699999999</v>
      </c>
      <c r="D637" s="2">
        <f>'PR-RAS'!E643</f>
        <v>8396643.8200000003</v>
      </c>
      <c r="E637" s="2">
        <v>0</v>
      </c>
      <c r="F637" s="2">
        <v>0</v>
      </c>
      <c r="G637" s="3">
        <f t="shared" si="14"/>
        <v>15673291.955160001</v>
      </c>
      <c r="H637" s="3">
        <f t="shared" si="15"/>
        <v>0.34999999962747097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7186075.6200000001</v>
      </c>
      <c r="D638" s="2">
        <f>'PR-RAS'!E644</f>
        <v>8995161.9000000004</v>
      </c>
      <c r="E638" s="2">
        <v>0</v>
      </c>
      <c r="F638" s="2">
        <v>0</v>
      </c>
      <c r="G638" s="3">
        <f t="shared" si="14"/>
        <v>16037366.430540001</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664177.54999999981</v>
      </c>
      <c r="D639" s="2">
        <f>'PR-RAS'!E645</f>
        <v>0</v>
      </c>
      <c r="E639" s="2">
        <v>0</v>
      </c>
      <c r="F639" s="2">
        <v>0</v>
      </c>
      <c r="G639" s="3">
        <f t="shared" si="14"/>
        <v>423745.27689999988</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598518.08000000007</v>
      </c>
      <c r="E640" s="2">
        <v>0</v>
      </c>
      <c r="F640" s="2">
        <v>0</v>
      </c>
      <c r="G640" s="3">
        <f t="shared" si="14"/>
        <v>764906.10624000011</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786252.08</v>
      </c>
      <c r="D641" s="2">
        <f>'PR-RAS'!E647</f>
        <v>1450429.63</v>
      </c>
      <c r="E641" s="2">
        <v>0</v>
      </c>
      <c r="F641" s="2">
        <v>0</v>
      </c>
      <c r="G641" s="3">
        <f t="shared" si="14"/>
        <v>2359751.2576000001</v>
      </c>
      <c r="H641" s="3">
        <f t="shared" si="15"/>
        <v>0.45000000006984919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1450429.63</v>
      </c>
      <c r="D643" s="2">
        <f>'PR-RAS'!E649</f>
        <v>851911.54999999981</v>
      </c>
      <c r="E643" s="2">
        <v>0</v>
      </c>
      <c r="F643" s="2">
        <v>0</v>
      </c>
      <c r="G643" s="3">
        <f t="shared" si="14"/>
        <v>2025030.2526599998</v>
      </c>
      <c r="H643" s="3">
        <f t="shared" si="15"/>
        <v>0.82000000029802322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472997.41</v>
      </c>
      <c r="D646" s="2">
        <f>'PR-RAS'!E653</f>
        <v>776437.12</v>
      </c>
      <c r="E646" s="2">
        <v>0</v>
      </c>
      <c r="F646" s="2">
        <v>0</v>
      </c>
      <c r="G646" s="3">
        <f t="shared" si="14"/>
        <v>1306687.21425</v>
      </c>
      <c r="H646" s="3">
        <f t="shared" si="15"/>
        <v>0.52999999996973202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8816215.4900000002</v>
      </c>
      <c r="D647" s="2">
        <f>'PR-RAS'!E654</f>
        <v>10084158.789999999</v>
      </c>
      <c r="E647" s="2">
        <v>0</v>
      </c>
      <c r="F647" s="2">
        <v>0</v>
      </c>
      <c r="G647" s="3">
        <f t="shared" si="14"/>
        <v>18724008.363220003</v>
      </c>
      <c r="H647" s="3">
        <f t="shared" si="15"/>
        <v>0.70000000111758709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8512775.7799999993</v>
      </c>
      <c r="D648" s="2">
        <f>'PR-RAS'!E655</f>
        <v>10263065.35</v>
      </c>
      <c r="E648" s="2">
        <v>0</v>
      </c>
      <c r="F648" s="2">
        <v>0</v>
      </c>
      <c r="G648" s="3">
        <f t="shared" si="14"/>
        <v>18788172.492559999</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776437.12000000104</v>
      </c>
      <c r="D649" s="2">
        <f>'PR-RAS'!E656</f>
        <v>597530.55999999866</v>
      </c>
      <c r="E649" s="2">
        <v>0</v>
      </c>
      <c r="F649" s="2">
        <v>0</v>
      </c>
      <c r="G649" s="3">
        <f t="shared" si="14"/>
        <v>1277530.859519999</v>
      </c>
      <c r="H649" s="3">
        <f t="shared" si="15"/>
        <v>0.56000000238418579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123</v>
      </c>
      <c r="D651" s="2">
        <f>'PR-RAS'!E658</f>
        <v>123</v>
      </c>
      <c r="E651" s="2">
        <v>0</v>
      </c>
      <c r="F651" s="2">
        <v>0</v>
      </c>
      <c r="G651" s="3">
        <f t="shared" si="14"/>
        <v>239.85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123</v>
      </c>
      <c r="D653" s="2">
        <f>'PR-RAS'!E660</f>
        <v>130</v>
      </c>
      <c r="E653" s="2">
        <v>0</v>
      </c>
      <c r="F653" s="2">
        <v>0</v>
      </c>
      <c r="G653" s="3">
        <f t="shared" si="14"/>
        <v>249.71600000000001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270976.09999999998</v>
      </c>
      <c r="D676" s="2">
        <f>'PR-RAS'!E683</f>
        <v>20502.16</v>
      </c>
      <c r="E676" s="2">
        <v>0</v>
      </c>
      <c r="F676" s="2">
        <v>0</v>
      </c>
      <c r="G676" s="3">
        <f t="shared" si="14"/>
        <v>210586.78349999999</v>
      </c>
      <c r="H676" s="3">
        <f t="shared" si="15"/>
        <v>0.25999999997657142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529506.66</v>
      </c>
      <c r="D695" s="2">
        <f>'PR-RAS'!E702</f>
        <v>36173.120000000003</v>
      </c>
      <c r="E695" s="2">
        <v>0</v>
      </c>
      <c r="F695" s="2">
        <v>0</v>
      </c>
      <c r="G695" s="3">
        <f t="shared" si="14"/>
        <v>417685.91259999998</v>
      </c>
      <c r="H695" s="3">
        <f t="shared" si="15"/>
        <v>0.45999999997002305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1232482.08</v>
      </c>
      <c r="D717" s="2">
        <f>'PR-RAS'!E724</f>
        <v>1322785.3999999999</v>
      </c>
      <c r="E717" s="2">
        <v>0</v>
      </c>
      <c r="F717" s="2">
        <v>0</v>
      </c>
      <c r="G717" s="3">
        <f t="shared" si="14"/>
        <v>2776685.8620799999</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3000</v>
      </c>
      <c r="E725" s="2">
        <v>0</v>
      </c>
      <c r="F725" s="2">
        <v>0</v>
      </c>
      <c r="G725" s="3">
        <f t="shared" si="14"/>
        <v>5357.5999999999995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4081.83</v>
      </c>
      <c r="D726" s="2">
        <f>'PR-RAS'!E733</f>
        <v>3560</v>
      </c>
      <c r="E726" s="2">
        <v>0</v>
      </c>
      <c r="F726" s="2">
        <v>0</v>
      </c>
      <c r="G726" s="3">
        <f t="shared" si="14"/>
        <v>8121.3267499999993</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158929.73000000001</v>
      </c>
      <c r="D727" s="2">
        <f>'PR-RAS'!E734</f>
        <v>110426.94</v>
      </c>
      <c r="E727" s="2">
        <v>0</v>
      </c>
      <c r="F727" s="2">
        <v>0</v>
      </c>
      <c r="G727" s="3">
        <f t="shared" si="14"/>
        <v>275722.90085999999</v>
      </c>
      <c r="H727" s="3">
        <f t="shared" si="15"/>
        <v>0.32999999998719431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19283.400000000001</v>
      </c>
      <c r="D729" s="2">
        <f>'PR-RAS'!E736</f>
        <v>1577.59</v>
      </c>
      <c r="E729" s="2">
        <v>0</v>
      </c>
      <c r="F729" s="2">
        <v>0</v>
      </c>
      <c r="G729" s="3">
        <f t="shared" si="14"/>
        <v>16335.286240000001</v>
      </c>
      <c r="H729" s="3">
        <f t="shared" si="15"/>
        <v>0.81000000000153705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2097.4</v>
      </c>
      <c r="D730" s="2">
        <f>'PR-RAS'!E737</f>
        <v>4441.49</v>
      </c>
      <c r="E730" s="2">
        <v>0</v>
      </c>
      <c r="F730" s="2">
        <v>0</v>
      </c>
      <c r="G730" s="3">
        <f t="shared" si="14"/>
        <v>8004.6970199999996</v>
      </c>
      <c r="H730" s="3">
        <f t="shared" si="15"/>
        <v>0.88999999999987267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23561.64</v>
      </c>
      <c r="D731" s="2">
        <f>'PR-RAS'!E738</f>
        <v>24021.25</v>
      </c>
      <c r="E731" s="2">
        <v>0</v>
      </c>
      <c r="F731" s="2">
        <v>0</v>
      </c>
      <c r="G731" s="3">
        <f t="shared" si="14"/>
        <v>52271.022199999999</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86930.04</v>
      </c>
      <c r="D732" s="2">
        <f>'PR-RAS'!E739</f>
        <v>104757.25</v>
      </c>
      <c r="E732" s="2">
        <v>0</v>
      </c>
      <c r="F732" s="2">
        <v>0</v>
      </c>
      <c r="G732" s="3">
        <f t="shared" si="14"/>
        <v>216700.95873999997</v>
      </c>
      <c r="H732" s="3">
        <f t="shared" si="15"/>
        <v>0.28999999999359716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1083.8</v>
      </c>
      <c r="D734" s="2">
        <f>'PR-RAS'!E741</f>
        <v>2512.31</v>
      </c>
      <c r="E734" s="2">
        <v>0</v>
      </c>
      <c r="F734" s="2">
        <v>0</v>
      </c>
      <c r="G734" s="3">
        <f t="shared" si="14"/>
        <v>4477.4718599999997</v>
      </c>
      <c r="H734" s="3">
        <f t="shared" si="15"/>
        <v>0.50999999999999091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8530.75</v>
      </c>
      <c r="D735" s="2">
        <f>'PR-RAS'!E742</f>
        <v>11202.53</v>
      </c>
      <c r="E735" s="2">
        <v>0</v>
      </c>
      <c r="F735" s="2">
        <v>0</v>
      </c>
      <c r="G735" s="3">
        <f t="shared" si="14"/>
        <v>22706.884539999999</v>
      </c>
      <c r="H735" s="3">
        <f t="shared" si="15"/>
        <v>0.71999999999934516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19552.05</v>
      </c>
      <c r="E736" s="2">
        <v>0</v>
      </c>
      <c r="F736" s="2">
        <v>0</v>
      </c>
      <c r="G736" s="3">
        <f t="shared" ref="G736:G737" si="28">(B736/1000)*(C736*1+D736*2)</f>
        <v>28741.513499999997</v>
      </c>
      <c r="H736" s="3">
        <f t="shared" ref="H736:H737" si="29">ABS(C736-ROUND(C736,0))+ABS(D736-ROUND(D736,0))</f>
        <v>4.9999999999272404E-2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9312</v>
      </c>
      <c r="E737" s="2">
        <v>0</v>
      </c>
      <c r="F737" s="2">
        <v>0</v>
      </c>
      <c r="G737" s="3">
        <f t="shared" si="28"/>
        <v>13707.263999999999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11752405.26</v>
      </c>
      <c r="D1011" s="7">
        <f>BILANCA!E6</f>
        <v>11658823.799999999</v>
      </c>
      <c r="E1011" s="7">
        <v>0</v>
      </c>
      <c r="F1011" s="7">
        <v>0</v>
      </c>
      <c r="G1011" s="8">
        <f t="shared" ref="G1011:G1306" si="38">B1011/1000*C1011+B1011/500*D1011</f>
        <v>35070.052859999996</v>
      </c>
      <c r="H1011" s="8">
        <f t="shared" si="35"/>
        <v>0.46000000089406967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10389190.74</v>
      </c>
      <c r="D1012" s="2">
        <f>BILANCA!E7</f>
        <v>10780239.609999999</v>
      </c>
      <c r="E1012" s="2">
        <v>0</v>
      </c>
      <c r="F1012" s="2">
        <v>0</v>
      </c>
      <c r="G1012" s="3">
        <f t="shared" si="38"/>
        <v>63899.339919999999</v>
      </c>
      <c r="H1012" s="3">
        <f t="shared" si="35"/>
        <v>0.65000000037252903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7113763.5599999987</v>
      </c>
      <c r="D1017" s="2">
        <f>BILANCA!E12</f>
        <v>9344402.209999999</v>
      </c>
      <c r="E1017" s="2">
        <v>0</v>
      </c>
      <c r="F1017" s="2">
        <v>0</v>
      </c>
      <c r="G1017" s="3">
        <f t="shared" si="38"/>
        <v>180617.97585999998</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6375885.6399999987</v>
      </c>
      <c r="D1018" s="2">
        <f>BILANCA!E13</f>
        <v>8339830.7299999995</v>
      </c>
      <c r="E1018" s="2">
        <v>0</v>
      </c>
      <c r="F1018" s="2">
        <v>0</v>
      </c>
      <c r="G1018" s="3">
        <f t="shared" si="38"/>
        <v>184444.37679999997</v>
      </c>
      <c r="H1018" s="3">
        <f t="shared" si="35"/>
        <v>0.63000000175088644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9961266.7899999991</v>
      </c>
      <c r="D1022" s="2">
        <f>BILANCA!E17</f>
        <v>12732176.84</v>
      </c>
      <c r="E1022" s="2">
        <v>0</v>
      </c>
      <c r="F1022" s="2">
        <v>0</v>
      </c>
      <c r="G1022" s="3">
        <f t="shared" si="38"/>
        <v>425107.44563999999</v>
      </c>
      <c r="H1022" s="3">
        <f t="shared" si="35"/>
        <v>0.37000000104308128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3585381.15</v>
      </c>
      <c r="D1023" s="2">
        <f>BILANCA!E18</f>
        <v>4392346.1100000003</v>
      </c>
      <c r="E1023" s="2">
        <v>0</v>
      </c>
      <c r="F1023" s="2">
        <v>0</v>
      </c>
      <c r="G1023" s="3">
        <f t="shared" si="38"/>
        <v>160810.95381000001</v>
      </c>
      <c r="H1023" s="3">
        <f t="shared" si="35"/>
        <v>0.26000000024214387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198445.12</v>
      </c>
      <c r="D1024" s="2">
        <f>BILANCA!E19</f>
        <v>345547.93999999994</v>
      </c>
      <c r="E1024" s="2">
        <v>0</v>
      </c>
      <c r="F1024" s="2">
        <v>0</v>
      </c>
      <c r="G1024" s="3">
        <f t="shared" si="38"/>
        <v>12453.573999999997</v>
      </c>
      <c r="H1024" s="3">
        <f t="shared" si="35"/>
        <v>0.18000000005122274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776452.79</v>
      </c>
      <c r="D1025" s="2">
        <f>BILANCA!E20</f>
        <v>826153.64</v>
      </c>
      <c r="E1025" s="2">
        <v>0</v>
      </c>
      <c r="F1025" s="2">
        <v>0</v>
      </c>
      <c r="G1025" s="3">
        <f t="shared" si="38"/>
        <v>36431.40105</v>
      </c>
      <c r="H1025" s="3">
        <f t="shared" si="35"/>
        <v>0.56999999994877726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16601.23</v>
      </c>
      <c r="D1026" s="2">
        <f>BILANCA!E21</f>
        <v>26002.83</v>
      </c>
      <c r="E1026" s="2">
        <v>0</v>
      </c>
      <c r="F1026" s="2">
        <v>0</v>
      </c>
      <c r="G1026" s="3">
        <f t="shared" si="38"/>
        <v>1097.7102400000001</v>
      </c>
      <c r="H1026" s="3">
        <f t="shared" si="35"/>
        <v>0.39999999999781721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37523.519999999997</v>
      </c>
      <c r="D1027" s="2">
        <f>BILANCA!E22</f>
        <v>63034.77</v>
      </c>
      <c r="E1027" s="2">
        <v>0</v>
      </c>
      <c r="F1027" s="2">
        <v>0</v>
      </c>
      <c r="G1027" s="3">
        <f t="shared" si="38"/>
        <v>2781.0820200000003</v>
      </c>
      <c r="H1027" s="3">
        <f t="shared" si="35"/>
        <v>0.71000000000640284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259712.45</v>
      </c>
      <c r="D1031" s="2">
        <f>BILANCA!E26</f>
        <v>660844.30000000005</v>
      </c>
      <c r="E1031" s="2">
        <v>0</v>
      </c>
      <c r="F1031" s="2">
        <v>0</v>
      </c>
      <c r="G1031" s="3">
        <f t="shared" si="38"/>
        <v>33209.422050000001</v>
      </c>
      <c r="H1031" s="3">
        <f t="shared" si="35"/>
        <v>0.75000000005820766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891844.87</v>
      </c>
      <c r="D1033" s="2">
        <f>BILANCA!E28</f>
        <v>1230487.6000000001</v>
      </c>
      <c r="E1033" s="2">
        <v>0</v>
      </c>
      <c r="F1033" s="2">
        <v>0</v>
      </c>
      <c r="G1033" s="3">
        <f t="shared" si="38"/>
        <v>77114.861610000007</v>
      </c>
      <c r="H1033" s="3">
        <f t="shared" si="35"/>
        <v>0.52999999991152436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9949.0199999999895</v>
      </c>
      <c r="D1034" s="2">
        <f>BILANCA!E29</f>
        <v>100315.46999999997</v>
      </c>
      <c r="E1034" s="2">
        <v>0</v>
      </c>
      <c r="F1034" s="2">
        <v>0</v>
      </c>
      <c r="G1034" s="3">
        <f t="shared" si="38"/>
        <v>5053.9190399999979</v>
      </c>
      <c r="H1034" s="3">
        <f t="shared" si="35"/>
        <v>0.48999999996158294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176486.91</v>
      </c>
      <c r="D1035" s="2">
        <f>BILANCA!E30</f>
        <v>312296.11</v>
      </c>
      <c r="E1035" s="2">
        <v>0</v>
      </c>
      <c r="F1035" s="2">
        <v>0</v>
      </c>
      <c r="G1035" s="3">
        <f t="shared" si="38"/>
        <v>20026.97825</v>
      </c>
      <c r="H1035" s="3">
        <f t="shared" si="35"/>
        <v>0.1999999999825377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166537.89000000001</v>
      </c>
      <c r="D1039" s="2">
        <f>BILANCA!E34</f>
        <v>211980.64</v>
      </c>
      <c r="E1039" s="2">
        <v>0</v>
      </c>
      <c r="F1039" s="2">
        <v>0</v>
      </c>
      <c r="G1039" s="3">
        <f t="shared" si="38"/>
        <v>17124.475930000001</v>
      </c>
      <c r="H1039" s="3">
        <f t="shared" si="35"/>
        <v>0.46999999997206032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48977.24</v>
      </c>
      <c r="D1040" s="2">
        <f>BILANCA!E35</f>
        <v>44568.78</v>
      </c>
      <c r="E1040" s="2">
        <v>0</v>
      </c>
      <c r="F1040" s="2">
        <v>0</v>
      </c>
      <c r="G1040" s="3">
        <f t="shared" si="38"/>
        <v>4143.4439999999995</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4892.5600000000004</v>
      </c>
      <c r="D1041" s="2">
        <f>BILANCA!E36</f>
        <v>4892.5600000000004</v>
      </c>
      <c r="E1041" s="2">
        <v>0</v>
      </c>
      <c r="F1041" s="2">
        <v>0</v>
      </c>
      <c r="G1041" s="3">
        <f t="shared" si="38"/>
        <v>455.00808000000006</v>
      </c>
      <c r="H1041" s="3">
        <f t="shared" si="35"/>
        <v>0.87999999999919964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44084.68</v>
      </c>
      <c r="D1042" s="2">
        <f>BILANCA!E37</f>
        <v>44084.68</v>
      </c>
      <c r="E1042" s="2">
        <v>0</v>
      </c>
      <c r="F1042" s="2">
        <v>0</v>
      </c>
      <c r="G1042" s="3">
        <f t="shared" si="38"/>
        <v>4232.1292800000001</v>
      </c>
      <c r="H1042" s="3">
        <f t="shared" si="35"/>
        <v>0.63999999999941792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4408.46</v>
      </c>
      <c r="E1045" s="2">
        <v>0</v>
      </c>
      <c r="F1045" s="2">
        <v>0</v>
      </c>
      <c r="G1045" s="3">
        <f t="shared" si="38"/>
        <v>308.59220000000005</v>
      </c>
      <c r="H1045" s="3">
        <f t="shared" si="35"/>
        <v>0.46000000000003638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480506.54</v>
      </c>
      <c r="D1046" s="2">
        <f>BILANCA!E41</f>
        <v>514139.29</v>
      </c>
      <c r="E1046" s="2">
        <v>0</v>
      </c>
      <c r="F1046" s="2">
        <v>0</v>
      </c>
      <c r="G1046" s="3">
        <f t="shared" si="38"/>
        <v>54316.264319999995</v>
      </c>
      <c r="H1046" s="3">
        <f t="shared" si="35"/>
        <v>0.75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2559.69</v>
      </c>
      <c r="D1047" s="2">
        <f>BILANCA!E42</f>
        <v>2559.69</v>
      </c>
      <c r="E1047" s="2">
        <v>0</v>
      </c>
      <c r="F1047" s="2">
        <v>0</v>
      </c>
      <c r="G1047" s="3">
        <f t="shared" si="38"/>
        <v>284.12558999999999</v>
      </c>
      <c r="H1047" s="3">
        <f t="shared" si="35"/>
        <v>0.61999999999989086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477946.85</v>
      </c>
      <c r="D1048" s="2">
        <f>BILANCA!E43</f>
        <v>511585.99</v>
      </c>
      <c r="E1048" s="2">
        <v>0</v>
      </c>
      <c r="F1048" s="2">
        <v>0</v>
      </c>
      <c r="G1048" s="3">
        <f t="shared" si="38"/>
        <v>57042.515539999993</v>
      </c>
      <c r="H1048" s="3">
        <f t="shared" si="35"/>
        <v>0.16000000003259629</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6.39</v>
      </c>
      <c r="E1049" s="2">
        <v>0</v>
      </c>
      <c r="F1049" s="2">
        <v>0</v>
      </c>
      <c r="G1049" s="3">
        <f t="shared" si="38"/>
        <v>0.49841999999999997</v>
      </c>
      <c r="H1049" s="3">
        <f t="shared" si="35"/>
        <v>0.38999999999999968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245798.3</v>
      </c>
      <c r="D1059" s="2">
        <f>BILANCA!E54</f>
        <v>245798.3</v>
      </c>
      <c r="E1059" s="2">
        <v>0</v>
      </c>
      <c r="F1059" s="2">
        <v>0</v>
      </c>
      <c r="G1059" s="3">
        <f t="shared" si="38"/>
        <v>36132.350100000003</v>
      </c>
      <c r="H1059" s="3">
        <f t="shared" si="35"/>
        <v>0.59999999997671694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245798.3</v>
      </c>
      <c r="D1060" s="2">
        <f>BILANCA!E55</f>
        <v>245798.3</v>
      </c>
      <c r="E1060" s="2">
        <v>0</v>
      </c>
      <c r="F1060" s="2">
        <v>0</v>
      </c>
      <c r="G1060" s="3">
        <f t="shared" si="38"/>
        <v>36869.745000000003</v>
      </c>
      <c r="H1060" s="3">
        <f t="shared" si="35"/>
        <v>0.59999999997671694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3151754.8</v>
      </c>
      <c r="D1061" s="2">
        <f>BILANCA!E56</f>
        <v>170494.66</v>
      </c>
      <c r="E1061" s="2">
        <v>0</v>
      </c>
      <c r="F1061" s="2">
        <v>0</v>
      </c>
      <c r="G1061" s="3">
        <f t="shared" si="38"/>
        <v>178129.95011999999</v>
      </c>
      <c r="H1061" s="3">
        <f t="shared" si="35"/>
        <v>0.54000000018277206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2668613.5699999998</v>
      </c>
      <c r="D1062" s="2">
        <f>BILANCA!E57</f>
        <v>170494.66</v>
      </c>
      <c r="E1062" s="2">
        <v>0</v>
      </c>
      <c r="F1062" s="2">
        <v>0</v>
      </c>
      <c r="G1062" s="3">
        <f t="shared" si="38"/>
        <v>156499.35027999998</v>
      </c>
      <c r="H1062" s="3">
        <f t="shared" si="35"/>
        <v>0.7700000001641456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415889.53</v>
      </c>
      <c r="D1063" s="2">
        <f>BILANCA!E58</f>
        <v>0</v>
      </c>
      <c r="E1063" s="2">
        <v>0</v>
      </c>
      <c r="F1063" s="2">
        <v>0</v>
      </c>
      <c r="G1063" s="3">
        <f t="shared" si="38"/>
        <v>22042.145090000002</v>
      </c>
      <c r="H1063" s="3">
        <f t="shared" si="35"/>
        <v>0.46999999997206032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67251.7</v>
      </c>
      <c r="D1064" s="2">
        <f>BILANCA!E59</f>
        <v>0</v>
      </c>
      <c r="E1064" s="2">
        <v>0</v>
      </c>
      <c r="F1064" s="2">
        <v>0</v>
      </c>
      <c r="G1064" s="3">
        <f t="shared" si="38"/>
        <v>3631.5917999999997</v>
      </c>
      <c r="H1064" s="3">
        <f t="shared" si="35"/>
        <v>0.30000000000291038</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123672.38</v>
      </c>
      <c r="D1068" s="2">
        <f>BILANCA!E63</f>
        <v>1265342.74</v>
      </c>
      <c r="E1068" s="2">
        <v>0</v>
      </c>
      <c r="F1068" s="2">
        <v>0</v>
      </c>
      <c r="G1068" s="3">
        <f t="shared" si="38"/>
        <v>153952.75588000001</v>
      </c>
      <c r="H1068" s="3">
        <f t="shared" si="35"/>
        <v>0.64000000001396984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64177.93</v>
      </c>
      <c r="D1069" s="2">
        <f>BILANCA!E64</f>
        <v>65761.87</v>
      </c>
      <c r="E1069" s="2">
        <v>0</v>
      </c>
      <c r="F1069" s="2">
        <v>0</v>
      </c>
      <c r="G1069" s="3">
        <f t="shared" si="38"/>
        <v>11546.398529999999</v>
      </c>
      <c r="H1069" s="3">
        <f t="shared" si="35"/>
        <v>0.20000000000436557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523892.81</v>
      </c>
      <c r="E1070" s="2">
        <v>0</v>
      </c>
      <c r="F1070" s="2">
        <v>0</v>
      </c>
      <c r="G1070" s="3">
        <f t="shared" si="38"/>
        <v>62867.137199999997</v>
      </c>
      <c r="H1070" s="3">
        <f t="shared" si="35"/>
        <v>0.19000000000232831</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59494.45</v>
      </c>
      <c r="D1072" s="2">
        <f>BILANCA!E67</f>
        <v>675688.06</v>
      </c>
      <c r="E1072" s="2">
        <v>0</v>
      </c>
      <c r="F1072" s="2">
        <v>0</v>
      </c>
      <c r="G1072" s="3">
        <f t="shared" si="38"/>
        <v>87473.975340000005</v>
      </c>
      <c r="H1072" s="3">
        <f t="shared" si="35"/>
        <v>0.51000000005296897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1363214.5199999998</v>
      </c>
      <c r="D1074" s="2">
        <f>BILANCA!E69</f>
        <v>878584.19</v>
      </c>
      <c r="E1074" s="2">
        <v>0</v>
      </c>
      <c r="F1074" s="2">
        <v>0</v>
      </c>
      <c r="G1074" s="3">
        <f t="shared" si="38"/>
        <v>199704.50559999997</v>
      </c>
      <c r="H1074" s="3">
        <f t="shared" si="35"/>
        <v>0.67000000015832484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776437.11999999988</v>
      </c>
      <c r="D1075" s="2">
        <f>BILANCA!E70</f>
        <v>597530.56000000006</v>
      </c>
      <c r="E1075" s="2">
        <v>0</v>
      </c>
      <c r="F1075" s="2">
        <v>0</v>
      </c>
      <c r="G1075" s="3">
        <f t="shared" si="38"/>
        <v>128147.38559999999</v>
      </c>
      <c r="H1075" s="3">
        <f t="shared" si="35"/>
        <v>0.55999999982304871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770665.29999999993</v>
      </c>
      <c r="D1076" s="2">
        <f>BILANCA!E71</f>
        <v>597530.56000000006</v>
      </c>
      <c r="E1076" s="2">
        <v>0</v>
      </c>
      <c r="F1076" s="2">
        <v>0</v>
      </c>
      <c r="G1076" s="3">
        <f t="shared" si="38"/>
        <v>129737.94372000001</v>
      </c>
      <c r="H1076" s="3">
        <f t="shared" si="35"/>
        <v>0.73999999987427145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752787.84</v>
      </c>
      <c r="D1078" s="2">
        <f>BILANCA!E73</f>
        <v>597530.56000000006</v>
      </c>
      <c r="E1078" s="2">
        <v>0</v>
      </c>
      <c r="F1078" s="2">
        <v>0</v>
      </c>
      <c r="G1078" s="3">
        <f t="shared" si="38"/>
        <v>132453.72928000003</v>
      </c>
      <c r="H1078" s="3">
        <f t="shared" si="35"/>
        <v>0.59999999997671694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17877.46</v>
      </c>
      <c r="D1080" s="2">
        <f>BILANCA!E75</f>
        <v>0</v>
      </c>
      <c r="E1080" s="2">
        <v>0</v>
      </c>
      <c r="F1080" s="2">
        <v>0</v>
      </c>
      <c r="G1080" s="3">
        <f t="shared" si="38"/>
        <v>1251.4222</v>
      </c>
      <c r="H1080" s="3">
        <f t="shared" si="35"/>
        <v>0.45999999999912689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5771.82</v>
      </c>
      <c r="D1085" s="2">
        <f>BILANCA!E80</f>
        <v>0</v>
      </c>
      <c r="E1085" s="2">
        <v>0</v>
      </c>
      <c r="F1085" s="2">
        <v>0</v>
      </c>
      <c r="G1085" s="3">
        <f t="shared" si="38"/>
        <v>432.88649999999996</v>
      </c>
      <c r="H1085" s="3">
        <f t="shared" si="35"/>
        <v>0.18000000000029104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250144.06000000003</v>
      </c>
      <c r="D1087" s="2">
        <f>BILANCA!E82</f>
        <v>16233.7</v>
      </c>
      <c r="E1087" s="2">
        <v>0</v>
      </c>
      <c r="F1087" s="2">
        <v>0</v>
      </c>
      <c r="G1087" s="3">
        <f t="shared" si="38"/>
        <v>21761.082420000002</v>
      </c>
      <c r="H1087" s="3">
        <f t="shared" si="35"/>
        <v>0.36000000002604793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1800</v>
      </c>
      <c r="D1089" s="2">
        <f>BILANCA!E84</f>
        <v>3000</v>
      </c>
      <c r="E1089" s="2">
        <v>0</v>
      </c>
      <c r="F1089" s="2">
        <v>0</v>
      </c>
      <c r="G1089" s="3">
        <f t="shared" si="38"/>
        <v>616.20000000000005</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246260.67</v>
      </c>
      <c r="D1090" s="2">
        <f>BILANCA!E85</f>
        <v>0</v>
      </c>
      <c r="E1090" s="2">
        <v>0</v>
      </c>
      <c r="F1090" s="2">
        <v>0</v>
      </c>
      <c r="G1090" s="3">
        <f t="shared" si="38"/>
        <v>19700.853600000002</v>
      </c>
      <c r="H1090" s="3">
        <f t="shared" si="35"/>
        <v>0.32999999998719431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2083.39</v>
      </c>
      <c r="D1092" s="2">
        <f>BILANCA!E87</f>
        <v>13233.7</v>
      </c>
      <c r="E1092" s="2">
        <v>0</v>
      </c>
      <c r="F1092" s="2">
        <v>0</v>
      </c>
      <c r="G1092" s="3">
        <f t="shared" si="38"/>
        <v>2341.1647800000001</v>
      </c>
      <c r="H1092" s="3">
        <f t="shared" si="35"/>
        <v>0.68999999999914507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183395.47</v>
      </c>
      <c r="D1093" s="2">
        <f>BILANCA!E88</f>
        <v>59395.47</v>
      </c>
      <c r="E1093" s="2">
        <v>0</v>
      </c>
      <c r="F1093" s="2">
        <v>0</v>
      </c>
      <c r="G1093" s="3">
        <f t="shared" si="38"/>
        <v>25081.472030000001</v>
      </c>
      <c r="H1093" s="3">
        <f t="shared" si="35"/>
        <v>0.94000000000232831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183395.47</v>
      </c>
      <c r="D1094" s="2">
        <f>BILANCA!E89</f>
        <v>59395.47</v>
      </c>
      <c r="E1094" s="2">
        <v>0</v>
      </c>
      <c r="F1094" s="2">
        <v>0</v>
      </c>
      <c r="G1094" s="3">
        <f t="shared" si="38"/>
        <v>25383.658440000003</v>
      </c>
      <c r="H1094" s="3">
        <f t="shared" si="35"/>
        <v>0.94000000000232831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183395.47</v>
      </c>
      <c r="D1099" s="2">
        <f>BILANCA!E94</f>
        <v>59395.47</v>
      </c>
      <c r="E1099" s="2">
        <v>0</v>
      </c>
      <c r="F1099" s="2">
        <v>0</v>
      </c>
      <c r="G1099" s="3">
        <f t="shared" si="38"/>
        <v>26894.590489999999</v>
      </c>
      <c r="H1099" s="3">
        <f t="shared" si="41"/>
        <v>0.94000000000232831</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205024.46</v>
      </c>
      <c r="E1140" s="2">
        <v>0</v>
      </c>
      <c r="F1140" s="2">
        <v>0</v>
      </c>
      <c r="G1140" s="3">
        <f t="shared" si="38"/>
        <v>53651.439399999996</v>
      </c>
      <c r="H1140" s="3">
        <f t="shared" si="41"/>
        <v>0.91999999999188731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205024.46</v>
      </c>
      <c r="E1141" s="2">
        <v>0</v>
      </c>
      <c r="F1141" s="2">
        <v>0</v>
      </c>
      <c r="G1141" s="3">
        <f t="shared" si="38"/>
        <v>54064.142779999995</v>
      </c>
      <c r="H1141" s="3">
        <f t="shared" si="41"/>
        <v>0.91999999999188731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205024.46</v>
      </c>
      <c r="E1145" s="2">
        <v>0</v>
      </c>
      <c r="F1145" s="2">
        <v>0</v>
      </c>
      <c r="G1145" s="3">
        <f t="shared" si="38"/>
        <v>55356.604200000002</v>
      </c>
      <c r="H1145" s="3">
        <f t="shared" si="41"/>
        <v>0.45999999999185093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2654.46</v>
      </c>
      <c r="D1146" s="2">
        <f>BILANCA!E141</f>
        <v>0</v>
      </c>
      <c r="E1146" s="2">
        <v>0</v>
      </c>
      <c r="F1146" s="2">
        <v>0</v>
      </c>
      <c r="G1146" s="3">
        <f t="shared" si="38"/>
        <v>361.00656000000004</v>
      </c>
      <c r="H1146" s="3">
        <f t="shared" si="41"/>
        <v>0.46000000000003638</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150583.41</v>
      </c>
      <c r="D1152" s="2">
        <f>BILANCA!E147</f>
        <v>400</v>
      </c>
      <c r="E1152" s="2">
        <v>0</v>
      </c>
      <c r="F1152" s="2">
        <v>0</v>
      </c>
      <c r="G1152" s="3">
        <f t="shared" si="38"/>
        <v>21496.444219999998</v>
      </c>
      <c r="H1152" s="3">
        <f t="shared" si="41"/>
        <v>0.41000000000349246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150583.41</v>
      </c>
      <c r="D1166" s="2">
        <f>BILANCA!E161</f>
        <v>400</v>
      </c>
      <c r="E1166" s="2">
        <v>0</v>
      </c>
      <c r="F1166" s="2">
        <v>0</v>
      </c>
      <c r="G1166" s="3">
        <f t="shared" si="38"/>
        <v>23615.811959999999</v>
      </c>
      <c r="H1166" s="3">
        <f t="shared" si="41"/>
        <v>0.41000000000349246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11752405.259999998</v>
      </c>
      <c r="D1180" s="2">
        <f>BILANCA!E176</f>
        <v>11658823.800000001</v>
      </c>
      <c r="E1180" s="2">
        <v>0</v>
      </c>
      <c r="F1180" s="2">
        <v>0</v>
      </c>
      <c r="G1180" s="3">
        <f t="shared" si="38"/>
        <v>5961908.9862000002</v>
      </c>
      <c r="H1180" s="3">
        <f t="shared" si="41"/>
        <v>0.45999999716877937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1453108.8599999999</v>
      </c>
      <c r="D1181" s="2">
        <f>BILANCA!E177</f>
        <v>2191401.4099999997</v>
      </c>
      <c r="E1181" s="2">
        <v>0</v>
      </c>
      <c r="F1181" s="2">
        <v>0</v>
      </c>
      <c r="G1181" s="3">
        <f t="shared" si="38"/>
        <v>997940.89727999992</v>
      </c>
      <c r="H1181" s="3">
        <f t="shared" si="41"/>
        <v>0.54999999981373549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1130480.19</v>
      </c>
      <c r="D1182" s="2">
        <f>BILANCA!E178</f>
        <v>1458608.92</v>
      </c>
      <c r="E1182" s="2">
        <v>0</v>
      </c>
      <c r="F1182" s="2">
        <v>0</v>
      </c>
      <c r="G1182" s="3">
        <f t="shared" si="38"/>
        <v>696204.06115999992</v>
      </c>
      <c r="H1182" s="3">
        <f t="shared" si="41"/>
        <v>0.27000000001862645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862.96</v>
      </c>
      <c r="E1183" s="2">
        <v>0</v>
      </c>
      <c r="F1183" s="2">
        <v>0</v>
      </c>
      <c r="G1183" s="3">
        <f t="shared" si="38"/>
        <v>298.58416</v>
      </c>
      <c r="H1183" s="3">
        <f t="shared" si="41"/>
        <v>3.999999999996362E-2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1046880.18</v>
      </c>
      <c r="D1184" s="2">
        <f>BILANCA!E180</f>
        <v>1212473.23</v>
      </c>
      <c r="E1184" s="2">
        <v>0</v>
      </c>
      <c r="F1184" s="2">
        <v>0</v>
      </c>
      <c r="G1184" s="3">
        <f t="shared" si="38"/>
        <v>604097.83535999991</v>
      </c>
      <c r="H1184" s="3">
        <f t="shared" si="41"/>
        <v>0.41000000003259629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36984.01</v>
      </c>
      <c r="D1185" s="2">
        <f>BILANCA!E181</f>
        <v>111345.47</v>
      </c>
      <c r="E1185" s="2">
        <v>0</v>
      </c>
      <c r="F1185" s="2">
        <v>0</v>
      </c>
      <c r="G1185" s="3">
        <f t="shared" si="38"/>
        <v>45443.116249999999</v>
      </c>
      <c r="H1185" s="3">
        <f t="shared" si="41"/>
        <v>0.48000000000320142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36984.01</v>
      </c>
      <c r="D1188" s="2">
        <f>BILANCA!E184</f>
        <v>111345.47</v>
      </c>
      <c r="E1188" s="2">
        <v>0</v>
      </c>
      <c r="F1188" s="2">
        <v>0</v>
      </c>
      <c r="G1188" s="3">
        <f t="shared" si="38"/>
        <v>46222.141100000001</v>
      </c>
      <c r="H1188" s="3">
        <f t="shared" si="41"/>
        <v>0.48000000000320142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46616</v>
      </c>
      <c r="D1200" s="2">
        <f>BILANCA!E196</f>
        <v>133927.26</v>
      </c>
      <c r="E1200" s="2">
        <v>0</v>
      </c>
      <c r="F1200" s="2">
        <v>0</v>
      </c>
      <c r="G1200" s="3">
        <f t="shared" si="38"/>
        <v>59749.398800000003</v>
      </c>
      <c r="H1200" s="3">
        <f t="shared" si="41"/>
        <v>0.26000000000931323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135090.81</v>
      </c>
      <c r="E1201" s="2">
        <v>0</v>
      </c>
      <c r="F1201" s="2">
        <v>0</v>
      </c>
      <c r="G1201" s="3">
        <f t="shared" si="38"/>
        <v>51604.689420000002</v>
      </c>
      <c r="H1201" s="3">
        <f t="shared" si="41"/>
        <v>0.19000000000232831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108390.81</v>
      </c>
      <c r="E1203" s="2">
        <v>0</v>
      </c>
      <c r="F1203" s="2">
        <v>0</v>
      </c>
      <c r="G1203" s="3">
        <f t="shared" si="44"/>
        <v>41838.852659999997</v>
      </c>
      <c r="H1203" s="3">
        <f t="shared" si="45"/>
        <v>0.19000000000232831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26700</v>
      </c>
      <c r="E1206" s="2">
        <v>0</v>
      </c>
      <c r="F1206" s="2">
        <v>0</v>
      </c>
      <c r="G1206" s="3">
        <f t="shared" si="44"/>
        <v>10466.4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81433.38</v>
      </c>
      <c r="E1251" s="2">
        <v>0</v>
      </c>
      <c r="F1251" s="2">
        <v>0</v>
      </c>
      <c r="G1251" s="3">
        <f>B1251/1000*C1251+B1251/500*D1251</f>
        <v>39250.889159999999</v>
      </c>
      <c r="H1251" s="3">
        <f>ABS(C1251-ROUND(C1251,0))+ABS(D1251-ROUND(D1251,0))</f>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322628.67</v>
      </c>
      <c r="D1252" s="2">
        <f>BILANCA!E248</f>
        <v>516268.3</v>
      </c>
      <c r="E1252" s="2">
        <v>0</v>
      </c>
      <c r="F1252" s="2">
        <v>0</v>
      </c>
      <c r="G1252" s="3">
        <f t="shared" si="38"/>
        <v>327949.99534000002</v>
      </c>
      <c r="H1252" s="3">
        <f t="shared" si="41"/>
        <v>0.63000000000465661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322628.67</v>
      </c>
      <c r="D1253" s="2">
        <f>BILANCA!E249</f>
        <v>516268.3</v>
      </c>
      <c r="E1253" s="2">
        <v>0</v>
      </c>
      <c r="F1253" s="2">
        <v>0</v>
      </c>
      <c r="G1253" s="3">
        <f t="shared" si="38"/>
        <v>329305.16061000002</v>
      </c>
      <c r="H1253" s="3">
        <f t="shared" si="41"/>
        <v>0.63000000000465661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10299296.399999999</v>
      </c>
      <c r="D1255" s="2">
        <f>BILANCA!E251</f>
        <v>9467422.3900000006</v>
      </c>
      <c r="E1255" s="2">
        <v>0</v>
      </c>
      <c r="F1255" s="2">
        <v>0</v>
      </c>
      <c r="G1255" s="3">
        <f t="shared" si="38"/>
        <v>7162364.5891000004</v>
      </c>
      <c r="H1255" s="3">
        <f t="shared" si="41"/>
        <v>0.78999999910593033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8848866.7699999996</v>
      </c>
      <c r="D1256" s="2">
        <f>BILANCA!E252</f>
        <v>8615510.8399999999</v>
      </c>
      <c r="E1256" s="2">
        <v>0</v>
      </c>
      <c r="F1256" s="2">
        <v>0</v>
      </c>
      <c r="G1256" s="3">
        <f t="shared" si="38"/>
        <v>6415652.5586999999</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8848866.7699999996</v>
      </c>
      <c r="D1257" s="2">
        <f>BILANCA!E253</f>
        <v>8615510.8399999999</v>
      </c>
      <c r="E1257" s="2">
        <v>0</v>
      </c>
      <c r="F1257" s="2">
        <v>0</v>
      </c>
      <c r="G1257" s="3">
        <f t="shared" si="38"/>
        <v>6441732.4471499994</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1450429.63</v>
      </c>
      <c r="D1259" s="2">
        <f>BILANCA!E255</f>
        <v>851911.55</v>
      </c>
      <c r="E1259" s="2">
        <v>0</v>
      </c>
      <c r="F1259" s="2">
        <v>0</v>
      </c>
      <c r="G1259" s="3">
        <f t="shared" si="38"/>
        <v>785408.92977000005</v>
      </c>
      <c r="H1259" s="3">
        <f t="shared" si="41"/>
        <v>0.82000000006519258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1450429.63</v>
      </c>
      <c r="D1260" s="2">
        <f>BILANCA!E256</f>
        <v>851911.55</v>
      </c>
      <c r="E1260" s="2">
        <v>0</v>
      </c>
      <c r="F1260" s="2">
        <v>0</v>
      </c>
      <c r="G1260" s="3">
        <f t="shared" si="38"/>
        <v>788563.1825</v>
      </c>
      <c r="H1260" s="3">
        <f t="shared" si="41"/>
        <v>0.82000000006519258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1450429.63</v>
      </c>
      <c r="D1261" s="2">
        <f>BILANCA!E257</f>
        <v>851911.55</v>
      </c>
      <c r="E1261" s="2">
        <v>0</v>
      </c>
      <c r="F1261" s="2">
        <v>0</v>
      </c>
      <c r="G1261" s="3">
        <f t="shared" si="38"/>
        <v>791717.43522999994</v>
      </c>
      <c r="H1261" s="3">
        <f t="shared" si="41"/>
        <v>0.82000000006519258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538893.73</v>
      </c>
      <c r="E1301" s="2">
        <v>0</v>
      </c>
      <c r="F1301" s="2">
        <v>0</v>
      </c>
      <c r="G1301" s="3">
        <f t="shared" si="38"/>
        <v>313636.15085999999</v>
      </c>
      <c r="H1301" s="3">
        <f t="shared" si="41"/>
        <v>0.27000000001862645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538893.73</v>
      </c>
      <c r="E1302" s="2">
        <v>0</v>
      </c>
      <c r="F1302" s="2">
        <v>0</v>
      </c>
      <c r="G1302" s="3">
        <f t="shared" si="38"/>
        <v>314713.93831999996</v>
      </c>
      <c r="H1302" s="3">
        <f t="shared" si="41"/>
        <v>0.27000000001862645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183395.47</v>
      </c>
      <c r="D1303" s="2">
        <f>BILANCA!E300</f>
        <v>59395.47</v>
      </c>
      <c r="E1303" s="2">
        <v>0</v>
      </c>
      <c r="F1303" s="2">
        <v>0</v>
      </c>
      <c r="G1303" s="3">
        <f t="shared" si="38"/>
        <v>88540.618129999988</v>
      </c>
      <c r="H1303" s="3">
        <f t="shared" si="41"/>
        <v>0.94000000000232831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150583.41</v>
      </c>
      <c r="D1305" s="2">
        <f>BILANCA!E302</f>
        <v>400</v>
      </c>
      <c r="E1305" s="2">
        <v>0</v>
      </c>
      <c r="F1305" s="2">
        <v>0</v>
      </c>
      <c r="G1305" s="3">
        <f t="shared" si="38"/>
        <v>44658.105949999997</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2083.39</v>
      </c>
      <c r="D1312" s="2">
        <f>BILANCA!E309</f>
        <v>13233.7</v>
      </c>
      <c r="E1312" s="2">
        <v>0</v>
      </c>
      <c r="F1312" s="2">
        <v>0</v>
      </c>
      <c r="G1312" s="3">
        <f t="shared" si="52"/>
        <v>8622.3385799999996</v>
      </c>
      <c r="H1312" s="3">
        <f t="shared" si="41"/>
        <v>0.68999999999914507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807851.52000000002</v>
      </c>
      <c r="D1339" s="2">
        <f>BILANCA!E336</f>
        <v>1077431.43</v>
      </c>
      <c r="E1339" s="2">
        <v>0</v>
      </c>
      <c r="F1339" s="2">
        <v>0</v>
      </c>
      <c r="G1339" s="3">
        <f t="shared" si="52"/>
        <v>974733.03101999988</v>
      </c>
      <c r="H1339" s="3">
        <f t="shared" si="41"/>
        <v>0.90999999991618097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322628.67</v>
      </c>
      <c r="D1340" s="2">
        <f>BILANCA!E337</f>
        <v>381177.49</v>
      </c>
      <c r="E1340" s="2">
        <v>0</v>
      </c>
      <c r="F1340" s="2">
        <v>0</v>
      </c>
      <c r="G1340" s="3">
        <f t="shared" si="52"/>
        <v>358044.60450000002</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135090.81</v>
      </c>
      <c r="E1342" s="2">
        <v>0</v>
      </c>
      <c r="F1342" s="2">
        <v>0</v>
      </c>
      <c r="G1342" s="3">
        <f t="shared" si="52"/>
        <v>89700.297839999999</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27775.95</v>
      </c>
      <c r="E1368" s="2">
        <v>0</v>
      </c>
      <c r="F1368" s="2">
        <v>0</v>
      </c>
      <c r="G1368" s="3">
        <f t="shared" si="57"/>
        <v>19887.5802</v>
      </c>
      <c r="H1368" s="3">
        <f t="shared" si="58"/>
        <v>4.9999999999272404E-2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53657.43</v>
      </c>
      <c r="E1382" s="2">
        <v>0</v>
      </c>
      <c r="F1382" s="2">
        <v>0</v>
      </c>
      <c r="G1382" s="3">
        <f t="shared" si="59"/>
        <v>39921.127919999999</v>
      </c>
      <c r="H1382" s="3">
        <f t="shared" si="60"/>
        <v>0.43000000000029104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538893.73</v>
      </c>
      <c r="E1399" s="2">
        <v>0</v>
      </c>
      <c r="F1399" s="2">
        <v>0</v>
      </c>
      <c r="G1399" s="3">
        <f t="shared" si="61"/>
        <v>419259.32193999999</v>
      </c>
      <c r="H1399" s="3">
        <f t="shared" si="62"/>
        <v>0.27000000001862645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7186075.6200000001</v>
      </c>
      <c r="D1431" s="2">
        <f>'RAS-funkcijski'!E35</f>
        <v>8792791.9000000004</v>
      </c>
      <c r="E1431" s="2">
        <v>0</v>
      </c>
      <c r="F1431" s="2">
        <v>0</v>
      </c>
      <c r="G1431" s="3">
        <f t="shared" si="52"/>
        <v>767921.44201999996</v>
      </c>
      <c r="H1431" s="3">
        <f t="shared" si="41"/>
        <v>0.47999999951571226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7186075.6200000001</v>
      </c>
      <c r="D1457" s="2">
        <f>'RAS-funkcijski'!E61</f>
        <v>8792791.9000000004</v>
      </c>
      <c r="E1457" s="2">
        <v>0</v>
      </c>
      <c r="F1457" s="2">
        <v>0</v>
      </c>
      <c r="G1457" s="3">
        <f t="shared" si="52"/>
        <v>1411984.5869400001</v>
      </c>
      <c r="H1457" s="3">
        <f t="shared" si="63"/>
        <v>0.47999999951571226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7186075.6200000001</v>
      </c>
      <c r="D1460" s="2">
        <f>'RAS-funkcijski'!E64</f>
        <v>8792791.9000000004</v>
      </c>
      <c r="E1460" s="2">
        <v>0</v>
      </c>
      <c r="F1460" s="2">
        <v>0</v>
      </c>
      <c r="G1460" s="3">
        <f t="shared" si="52"/>
        <v>1486299.5651999998</v>
      </c>
      <c r="H1460" s="3">
        <f t="shared" si="63"/>
        <v>0.47999999951571226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7186075.6200000001</v>
      </c>
      <c r="D1537" s="14">
        <f>'RAS-funkcijski'!E141</f>
        <v>8792791.9000000004</v>
      </c>
      <c r="E1537" s="14">
        <v>0</v>
      </c>
      <c r="F1537" s="14">
        <v>0</v>
      </c>
      <c r="G1537" s="15">
        <f t="shared" si="52"/>
        <v>3393717.3405400002</v>
      </c>
      <c r="H1537" s="15">
        <f t="shared" si="63"/>
        <v>0.47999999951571226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31762.5</v>
      </c>
      <c r="D1538" s="7">
        <f>'P-VRIO'!E5</f>
        <v>0</v>
      </c>
      <c r="E1538" s="7">
        <v>0</v>
      </c>
      <c r="F1538" s="7">
        <v>0</v>
      </c>
      <c r="G1538" s="8">
        <f t="shared" si="52"/>
        <v>31.762499999999999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31762.5</v>
      </c>
      <c r="D1539" s="2">
        <f>'P-VRIO'!E6</f>
        <v>0</v>
      </c>
      <c r="E1539" s="2">
        <v>0</v>
      </c>
      <c r="F1539" s="2">
        <v>0</v>
      </c>
      <c r="G1539" s="3">
        <f t="shared" si="52"/>
        <v>63.524999999999999</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31762.5</v>
      </c>
      <c r="D1540" s="2">
        <f>'P-VRIO'!E7</f>
        <v>0</v>
      </c>
      <c r="E1540" s="2">
        <v>0</v>
      </c>
      <c r="F1540" s="2">
        <v>0</v>
      </c>
      <c r="G1540" s="3">
        <f t="shared" si="52"/>
        <v>95.287500000000009</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31762.5</v>
      </c>
      <c r="D1542" s="2">
        <f>'P-VRIO'!E9</f>
        <v>0</v>
      </c>
      <c r="E1542" s="2">
        <v>0</v>
      </c>
      <c r="F1542" s="2">
        <v>0</v>
      </c>
      <c r="G1542" s="3">
        <f t="shared" si="52"/>
        <v>158.8125</v>
      </c>
      <c r="H1542" s="3">
        <f t="shared" si="63"/>
        <v>0.5</v>
      </c>
      <c r="I1542" s="11">
        <f t="shared" si="64"/>
        <v>79.40625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1130480.19</v>
      </c>
      <c r="D1582" s="7"/>
      <c r="E1582" s="7">
        <v>0</v>
      </c>
      <c r="F1582" s="7">
        <v>0</v>
      </c>
      <c r="G1582" s="8">
        <f t="shared" ref="G1582:G1686" si="70">B1582/1000*C1582</f>
        <v>1130.48019</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1728790.54</v>
      </c>
      <c r="D1583" s="2">
        <v>0</v>
      </c>
      <c r="E1583" s="2">
        <v>0</v>
      </c>
      <c r="F1583" s="2">
        <v>0</v>
      </c>
      <c r="G1583" s="3">
        <f t="shared" si="70"/>
        <v>3457.5810799999999</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53657.43</v>
      </c>
      <c r="D1584" s="2">
        <v>0</v>
      </c>
      <c r="E1584" s="2">
        <v>0</v>
      </c>
      <c r="F1584" s="2">
        <v>0</v>
      </c>
      <c r="G1584" s="3">
        <f t="shared" si="70"/>
        <v>160.97229000000002</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1458608.92</v>
      </c>
      <c r="D1585" s="2">
        <v>0</v>
      </c>
      <c r="E1585" s="2">
        <v>0</v>
      </c>
      <c r="F1585" s="2">
        <v>0</v>
      </c>
      <c r="G1585" s="3">
        <f t="shared" si="70"/>
        <v>5834.4356799999996</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381177.49</v>
      </c>
      <c r="D1586" s="2">
        <v>0</v>
      </c>
      <c r="E1586" s="2">
        <v>0</v>
      </c>
      <c r="F1586" s="2">
        <v>0</v>
      </c>
      <c r="G1586" s="3">
        <f t="shared" si="70"/>
        <v>1905.8874499999999</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1077431.43</v>
      </c>
      <c r="D1587" s="2">
        <v>0</v>
      </c>
      <c r="E1587" s="2">
        <v>0</v>
      </c>
      <c r="F1587" s="2">
        <v>0</v>
      </c>
      <c r="G1587" s="3">
        <f t="shared" si="70"/>
        <v>6464.5885799999996</v>
      </c>
      <c r="H1587" s="3">
        <f t="shared" si="71"/>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135090.81</v>
      </c>
      <c r="D1594" s="2">
        <v>0</v>
      </c>
      <c r="E1594" s="2">
        <v>0</v>
      </c>
      <c r="F1594" s="2">
        <v>0</v>
      </c>
      <c r="G1594" s="3">
        <f t="shared" si="70"/>
        <v>1756.1805299999999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81433.38</v>
      </c>
      <c r="D1601" s="2">
        <v>0</v>
      </c>
      <c r="E1601" s="2">
        <v>0</v>
      </c>
      <c r="F1601" s="2">
        <v>0</v>
      </c>
      <c r="G1601" s="3">
        <f>B1601/1000*C1601</f>
        <v>1628.6676000000002</v>
      </c>
      <c r="H1601" s="3">
        <f>ABS(C1601-ROUND(C1601,0))</f>
        <v>0.38000000000465661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1184137.6200000001</v>
      </c>
      <c r="D1602" s="2">
        <v>0</v>
      </c>
      <c r="E1602" s="2">
        <v>0</v>
      </c>
      <c r="F1602" s="2">
        <v>0</v>
      </c>
      <c r="G1602" s="3">
        <f t="shared" si="70"/>
        <v>24866.890020000003</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1184137.6200000001</v>
      </c>
      <c r="D1604" s="2">
        <v>0</v>
      </c>
      <c r="E1604" s="2">
        <v>0</v>
      </c>
      <c r="F1604" s="2">
        <v>0</v>
      </c>
      <c r="G1604" s="3">
        <f t="shared" si="70"/>
        <v>27235.165260000002</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380314.53</v>
      </c>
      <c r="D1605" s="2">
        <v>0</v>
      </c>
      <c r="E1605" s="2">
        <v>0</v>
      </c>
      <c r="F1605" s="2">
        <v>0</v>
      </c>
      <c r="G1605" s="3">
        <f t="shared" si="70"/>
        <v>9127.5487200000007</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803823.09</v>
      </c>
      <c r="D1606" s="2">
        <v>0</v>
      </c>
      <c r="E1606" s="2">
        <v>0</v>
      </c>
      <c r="F1606" s="2">
        <v>0</v>
      </c>
      <c r="G1606" s="3">
        <f t="shared" si="70"/>
        <v>20095.577250000002</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1675133.1099999999</v>
      </c>
      <c r="D1621" s="2">
        <v>0</v>
      </c>
      <c r="E1621" s="2">
        <v>0</v>
      </c>
      <c r="F1621" s="2">
        <v>0</v>
      </c>
      <c r="G1621" s="3">
        <f t="shared" si="70"/>
        <v>67005.324399999998</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1105207.3799999999</v>
      </c>
      <c r="D1622" s="2">
        <v>0</v>
      </c>
      <c r="E1622" s="2">
        <v>0</v>
      </c>
      <c r="F1622" s="2">
        <v>0</v>
      </c>
      <c r="G1622" s="3">
        <f t="shared" si="70"/>
        <v>45313.50258</v>
      </c>
      <c r="H1622" s="3">
        <f t="shared" si="71"/>
        <v>0.37999999988824129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1077431.43</v>
      </c>
      <c r="D1628" s="2">
        <v>0</v>
      </c>
      <c r="E1628" s="2">
        <v>0</v>
      </c>
      <c r="F1628" s="2">
        <v>0</v>
      </c>
      <c r="G1628" s="3">
        <f t="shared" si="70"/>
        <v>50639.27721</v>
      </c>
      <c r="H1628" s="3">
        <f t="shared" si="71"/>
        <v>0.42999999993480742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1077431.43</v>
      </c>
      <c r="D1634" s="2">
        <v>0</v>
      </c>
      <c r="E1634" s="2">
        <v>0</v>
      </c>
      <c r="F1634" s="2">
        <v>0</v>
      </c>
      <c r="G1634" s="3">
        <f t="shared" si="70"/>
        <v>57103.865789999996</v>
      </c>
      <c r="H1634" s="3">
        <f t="shared" si="71"/>
        <v>0.42999999993480742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413548.91</v>
      </c>
      <c r="D1635" s="2">
        <v>0</v>
      </c>
      <c r="E1635" s="2">
        <v>0</v>
      </c>
      <c r="F1635" s="2">
        <v>0</v>
      </c>
      <c r="G1635" s="3">
        <f t="shared" si="70"/>
        <v>22331.64114</v>
      </c>
      <c r="H1635" s="3">
        <f t="shared" si="71"/>
        <v>9.0000000025611371E-2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244123.3</v>
      </c>
      <c r="D1636" s="2">
        <v>0</v>
      </c>
      <c r="E1636" s="2">
        <v>0</v>
      </c>
      <c r="F1636" s="2">
        <v>0</v>
      </c>
      <c r="G1636" s="3">
        <f t="shared" si="70"/>
        <v>13426.781499999999</v>
      </c>
      <c r="H1636" s="3">
        <f t="shared" si="71"/>
        <v>0.29999999998835847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106210.58</v>
      </c>
      <c r="D1637" s="2">
        <v>0</v>
      </c>
      <c r="E1637" s="2">
        <v>0</v>
      </c>
      <c r="F1637" s="2">
        <v>0</v>
      </c>
      <c r="G1637" s="3">
        <f t="shared" si="70"/>
        <v>5947.7924800000001</v>
      </c>
      <c r="H1637" s="3">
        <f t="shared" si="71"/>
        <v>0.41999999999825377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313548.64</v>
      </c>
      <c r="D1638" s="2">
        <v>0</v>
      </c>
      <c r="E1638" s="2">
        <v>0</v>
      </c>
      <c r="F1638" s="2">
        <v>0</v>
      </c>
      <c r="G1638" s="3">
        <f t="shared" si="70"/>
        <v>17872.27248</v>
      </c>
      <c r="H1638" s="3">
        <f t="shared" si="71"/>
        <v>0.35999999998603016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27775.95</v>
      </c>
      <c r="D1680" s="2">
        <v>0</v>
      </c>
      <c r="E1680" s="2">
        <v>0</v>
      </c>
      <c r="F1680" s="2">
        <v>0</v>
      </c>
      <c r="G1680" s="3">
        <f>B1680/1000*C1680</f>
        <v>2749.8190500000001</v>
      </c>
      <c r="H1680" s="3">
        <f>ABS(C1680-ROUND(C1680,0))</f>
        <v>4.9999999999272404E-2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569925.73</v>
      </c>
      <c r="D1681" s="2">
        <v>0</v>
      </c>
      <c r="E1681" s="2">
        <v>0</v>
      </c>
      <c r="F1681" s="2">
        <v>0</v>
      </c>
      <c r="G1681" s="3">
        <f t="shared" si="70"/>
        <v>56992.573000000004</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53657.43</v>
      </c>
      <c r="D1682" s="2">
        <v>0</v>
      </c>
      <c r="E1682" s="2">
        <v>0</v>
      </c>
      <c r="F1682" s="2">
        <v>0</v>
      </c>
      <c r="G1682" s="3">
        <f t="shared" si="70"/>
        <v>5419.4004300000006</v>
      </c>
      <c r="H1682" s="3">
        <f t="shared" si="71"/>
        <v>0.43000000000029104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381177.49</v>
      </c>
      <c r="D1683" s="2">
        <v>0</v>
      </c>
      <c r="E1683" s="2">
        <v>0</v>
      </c>
      <c r="F1683" s="2">
        <v>0</v>
      </c>
      <c r="G1683" s="3">
        <f t="shared" si="70"/>
        <v>38880.10398</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135090.81</v>
      </c>
      <c r="D1684" s="2">
        <v>0</v>
      </c>
      <c r="E1684" s="2">
        <v>0</v>
      </c>
      <c r="F1684" s="2">
        <v>0</v>
      </c>
      <c r="G1684" s="3">
        <f t="shared" si="70"/>
        <v>13914.353429999999</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48218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7850253.1699999999</v>
      </c>
      <c r="I17" s="275">
        <f>'PR-RAS'!E6</f>
        <v>8396643.8200000003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6649857.2199999997</v>
      </c>
      <c r="I18" s="275">
        <f>'PR-RAS'!E152</f>
        <v>8391856.4299999997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1450429.63</v>
      </c>
      <c r="I19" s="275">
        <f>'PR-RAS'!E649</f>
        <v>851911.54999999981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10389190.74</v>
      </c>
      <c r="I22" s="275">
        <f>BILANCA!E7</f>
        <v>10780239.609999999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1363214.5199999998</v>
      </c>
      <c r="I23" s="275">
        <f>BILANCA!E69</f>
        <v>878584.19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1453108.8599999999</v>
      </c>
      <c r="I24" s="275">
        <f>BILANCA!E177</f>
        <v>2191401.4099999997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10299296.399999999</v>
      </c>
      <c r="I25" s="275">
        <f>BILANCA!E251</f>
        <v>9467422.3900000006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7186075.6200000001</v>
      </c>
      <c r="I28" s="275">
        <f>'RAS-funkcijski'!E35</f>
        <v>8792791.9000000004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7186075.6200000001</v>
      </c>
      <c r="I31" s="275">
        <f>'RAS-funkcijski'!E141</f>
        <v>8792791.9000000004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31762.5</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1130480.19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1675133.1099999999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1105207.3799999999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569925.73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71" zoomScaleNormal="100" workbookViewId="0">
      <selection activeCell="E590" sqref="E5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7850253.1699999999</v>
      </c>
      <c r="E6" s="60">
        <f>E7+E43+E49+E82+E106+E125+E134+E140</f>
        <v>8396643.8200000003</v>
      </c>
      <c r="F6" s="45">
        <f t="shared" ref="F6:F132" si="0">IF(D6&lt;&gt;0,IF(E6/D6&gt;=100,"&gt;&gt;100",E6/D6*100),"-")</f>
        <v>106.96016597385739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800482.76</v>
      </c>
      <c r="E49" s="60">
        <f>E50+E53+E58+E61+E64+E68+E71+E74+E77</f>
        <v>56675.28</v>
      </c>
      <c r="F49" s="45">
        <f t="shared" si="0"/>
        <v>7.0801374910310368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270976.09999999998</v>
      </c>
      <c r="E68" s="60">
        <f t="shared" si="11"/>
        <v>20502.16</v>
      </c>
      <c r="F68" s="45">
        <f t="shared" si="0"/>
        <v>7.5660399570294219</v>
      </c>
    </row>
    <row r="69" spans="1:6" ht="12.75" customHeight="1" x14ac:dyDescent="0.2">
      <c r="A69" s="63" t="s">
        <v>141</v>
      </c>
      <c r="B69" s="64" t="s">
        <v>142</v>
      </c>
      <c r="C69" s="247" t="s">
        <v>141</v>
      </c>
      <c r="D69" s="194">
        <v>270976.09999999998</v>
      </c>
      <c r="E69" s="194">
        <v>20502.16</v>
      </c>
      <c r="F69" s="45">
        <f t="shared" si="0"/>
        <v>7.5660399570294219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529506.66</v>
      </c>
      <c r="E74" s="60">
        <f t="shared" si="13"/>
        <v>36173.120000000003</v>
      </c>
      <c r="F74" s="45">
        <f t="shared" si="0"/>
        <v>6.8314759251564467</v>
      </c>
    </row>
    <row r="75" spans="1:6" ht="12.75" customHeight="1" x14ac:dyDescent="0.2">
      <c r="A75" s="63" t="s">
        <v>153</v>
      </c>
      <c r="B75" s="65" t="s">
        <v>154</v>
      </c>
      <c r="C75" s="247" t="s">
        <v>153</v>
      </c>
      <c r="D75" s="194">
        <v>529506.66</v>
      </c>
      <c r="E75" s="194">
        <v>36173.120000000003</v>
      </c>
      <c r="F75" s="45">
        <f t="shared" si="0"/>
        <v>6.8314759251564467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59963.54</v>
      </c>
      <c r="E82" s="60">
        <f t="shared" si="15"/>
        <v>67099.14</v>
      </c>
      <c r="F82" s="45">
        <f t="shared" si="0"/>
        <v>111.89989783791951</v>
      </c>
    </row>
    <row r="83" spans="1:6" ht="12.75" customHeight="1" x14ac:dyDescent="0.2">
      <c r="A83" s="63">
        <v>641</v>
      </c>
      <c r="B83" s="64" t="s">
        <v>169</v>
      </c>
      <c r="C83" s="247" t="s">
        <v>170</v>
      </c>
      <c r="D83" s="60">
        <f t="shared" ref="D83:E83" si="16">SUM(D84:D90)</f>
        <v>2.42</v>
      </c>
      <c r="E83" s="60">
        <f t="shared" si="16"/>
        <v>2.95</v>
      </c>
      <c r="F83" s="45">
        <f t="shared" si="0"/>
        <v>121.900826446281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2.42</v>
      </c>
      <c r="E85" s="194">
        <v>2.95</v>
      </c>
      <c r="F85" s="45">
        <f t="shared" si="0"/>
        <v>121.900826446281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59961.120000000003</v>
      </c>
      <c r="E91" s="60">
        <f t="shared" si="17"/>
        <v>65252.56</v>
      </c>
      <c r="F91" s="45">
        <f t="shared" si="0"/>
        <v>108.82478512742924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59961.120000000003</v>
      </c>
      <c r="E93" s="194">
        <v>65252.56</v>
      </c>
      <c r="F93" s="45">
        <f t="shared" si="0"/>
        <v>108.82478512742924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1843.63</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v>1843.63</v>
      </c>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1232482.08</v>
      </c>
      <c r="E106" s="60">
        <f>E107+E112+E120+E124</f>
        <v>1322785.3999999999</v>
      </c>
      <c r="F106" s="45">
        <f t="shared" si="0"/>
        <v>107.32694790986331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1232482.08</v>
      </c>
      <c r="E112" s="60">
        <f t="shared" si="20"/>
        <v>1322785.3999999999</v>
      </c>
      <c r="F112" s="45">
        <f t="shared" si="0"/>
        <v>107.32694790986331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1232482.08</v>
      </c>
      <c r="E117" s="194">
        <v>1322785.3999999999</v>
      </c>
      <c r="F117" s="45">
        <f t="shared" si="0"/>
        <v>107.32694790986331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236220</v>
      </c>
      <c r="E125" s="60">
        <f t="shared" si="22"/>
        <v>234732.83000000002</v>
      </c>
      <c r="F125" s="45">
        <f t="shared" si="0"/>
        <v>99.370430107526886</v>
      </c>
    </row>
    <row r="126" spans="1:6" ht="12.75" customHeight="1" x14ac:dyDescent="0.2">
      <c r="A126" s="63">
        <v>661</v>
      </c>
      <c r="B126" s="65" t="s">
        <v>255</v>
      </c>
      <c r="C126" s="247" t="s">
        <v>256</v>
      </c>
      <c r="D126" s="60">
        <f t="shared" ref="D126:E126" si="23">SUM(D127:D128)</f>
        <v>222636.85</v>
      </c>
      <c r="E126" s="60">
        <f t="shared" si="23"/>
        <v>224637.62000000002</v>
      </c>
      <c r="F126" s="45">
        <f t="shared" si="0"/>
        <v>100.89866973953325</v>
      </c>
    </row>
    <row r="127" spans="1:6" ht="12.75" customHeight="1" x14ac:dyDescent="0.2">
      <c r="A127" s="63">
        <v>6614</v>
      </c>
      <c r="B127" s="65" t="s">
        <v>257</v>
      </c>
      <c r="C127" s="247" t="s">
        <v>258</v>
      </c>
      <c r="D127" s="194">
        <v>222636.85</v>
      </c>
      <c r="E127" s="194">
        <v>224542.42</v>
      </c>
      <c r="F127" s="45">
        <f t="shared" si="0"/>
        <v>100.85590952261497</v>
      </c>
    </row>
    <row r="128" spans="1:6" ht="12.75" customHeight="1" x14ac:dyDescent="0.2">
      <c r="A128" s="63">
        <v>6615</v>
      </c>
      <c r="B128" s="65" t="s">
        <v>259</v>
      </c>
      <c r="C128" s="247" t="s">
        <v>260</v>
      </c>
      <c r="D128" s="194">
        <v>0</v>
      </c>
      <c r="E128" s="194">
        <v>95.2</v>
      </c>
      <c r="F128" s="45" t="str">
        <f t="shared" si="0"/>
        <v>-</v>
      </c>
    </row>
    <row r="129" spans="1:6" ht="36" x14ac:dyDescent="0.2">
      <c r="A129" s="63">
        <v>663</v>
      </c>
      <c r="B129" s="182" t="s">
        <v>261</v>
      </c>
      <c r="C129" s="247" t="s">
        <v>262</v>
      </c>
      <c r="D129" s="60">
        <f t="shared" ref="D129:E129" si="24">SUM(D130:D133)</f>
        <v>13583.15</v>
      </c>
      <c r="E129" s="60">
        <f t="shared" si="24"/>
        <v>10095.209999999999</v>
      </c>
      <c r="F129" s="45">
        <f t="shared" si="0"/>
        <v>74.321567530359303</v>
      </c>
    </row>
    <row r="130" spans="1:6" ht="12.75" customHeight="1" x14ac:dyDescent="0.2">
      <c r="A130" s="63">
        <v>6631</v>
      </c>
      <c r="B130" s="65" t="s">
        <v>263</v>
      </c>
      <c r="C130" s="247" t="s">
        <v>264</v>
      </c>
      <c r="D130" s="194">
        <v>13583.15</v>
      </c>
      <c r="E130" s="194">
        <v>10095.209999999999</v>
      </c>
      <c r="F130" s="45">
        <f t="shared" si="0"/>
        <v>74.321567530359303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5507005.3099999996</v>
      </c>
      <c r="E134" s="60">
        <f t="shared" si="25"/>
        <v>6671977.5700000003</v>
      </c>
      <c r="F134" s="45">
        <f t="shared" ref="F134:F229" si="26">IF(D134&lt;&gt;0,IF(E134/D134&gt;=100,"&gt;&gt;100",E134/D134*100),"-")</f>
        <v>121.1543696514068</v>
      </c>
    </row>
    <row r="135" spans="1:6" ht="24" x14ac:dyDescent="0.2">
      <c r="A135" s="63">
        <v>671</v>
      </c>
      <c r="B135" s="182" t="s">
        <v>273</v>
      </c>
      <c r="C135" s="247" t="s">
        <v>274</v>
      </c>
      <c r="D135" s="60">
        <f t="shared" ref="D135:E135" si="27">SUM(D136:D138)</f>
        <v>5507005.3099999996</v>
      </c>
      <c r="E135" s="60">
        <f t="shared" si="27"/>
        <v>6671977.5700000003</v>
      </c>
      <c r="F135" s="45">
        <f t="shared" si="26"/>
        <v>121.1543696514068</v>
      </c>
    </row>
    <row r="136" spans="1:6" ht="12.75" customHeight="1" x14ac:dyDescent="0.2">
      <c r="A136" s="63">
        <v>6711</v>
      </c>
      <c r="B136" s="65" t="s">
        <v>275</v>
      </c>
      <c r="C136" s="247" t="s">
        <v>276</v>
      </c>
      <c r="D136" s="194">
        <v>5254084</v>
      </c>
      <c r="E136" s="194">
        <v>6112312.5700000003</v>
      </c>
      <c r="F136" s="45">
        <f t="shared" si="26"/>
        <v>116.33450416856678</v>
      </c>
    </row>
    <row r="137" spans="1:6" ht="24" x14ac:dyDescent="0.2">
      <c r="A137" s="63">
        <v>6712</v>
      </c>
      <c r="B137" s="182" t="s">
        <v>277</v>
      </c>
      <c r="C137" s="247" t="s">
        <v>278</v>
      </c>
      <c r="D137" s="194">
        <v>252921.31</v>
      </c>
      <c r="E137" s="194">
        <v>357295</v>
      </c>
      <c r="F137" s="45">
        <f t="shared" si="26"/>
        <v>141.26725818397824</v>
      </c>
    </row>
    <row r="138" spans="1:6" ht="24" x14ac:dyDescent="0.2">
      <c r="A138" s="63" t="s">
        <v>279</v>
      </c>
      <c r="B138" s="65" t="s">
        <v>280</v>
      </c>
      <c r="C138" s="247" t="s">
        <v>279</v>
      </c>
      <c r="D138" s="194">
        <v>0</v>
      </c>
      <c r="E138" s="194">
        <v>202370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14099.48</v>
      </c>
      <c r="E140" s="60">
        <f t="shared" si="28"/>
        <v>43373.599999999999</v>
      </c>
      <c r="F140" s="45">
        <f t="shared" si="26"/>
        <v>307.62552945215003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14099.48</v>
      </c>
      <c r="E151" s="194">
        <v>43373.599999999999</v>
      </c>
      <c r="F151" s="45">
        <f t="shared" si="26"/>
        <v>307.62552945215003</v>
      </c>
    </row>
    <row r="152" spans="1:6" ht="12.75" customHeight="1" x14ac:dyDescent="0.2">
      <c r="A152" s="63">
        <v>3</v>
      </c>
      <c r="B152" s="64" t="s">
        <v>307</v>
      </c>
      <c r="C152" s="247" t="s">
        <v>13</v>
      </c>
      <c r="D152" s="60">
        <f>D153+D164+D202+D221+D230+D262+D273</f>
        <v>6649857.2199999997</v>
      </c>
      <c r="E152" s="60">
        <f>E153+E164+E202+E221+E230+E262+E273</f>
        <v>8391856.4299999997</v>
      </c>
      <c r="F152" s="45">
        <f t="shared" si="26"/>
        <v>126.19603928879543</v>
      </c>
    </row>
    <row r="153" spans="1:6" ht="12.75" customHeight="1" x14ac:dyDescent="0.2">
      <c r="A153" s="63">
        <v>31</v>
      </c>
      <c r="B153" s="64" t="s">
        <v>308</v>
      </c>
      <c r="C153" s="247" t="s">
        <v>309</v>
      </c>
      <c r="D153" s="60">
        <f t="shared" ref="D153:E153" si="30">D154+D159+D160</f>
        <v>3230682.1799999997</v>
      </c>
      <c r="E153" s="60">
        <f t="shared" si="30"/>
        <v>3896248.51</v>
      </c>
      <c r="F153" s="45">
        <f t="shared" si="26"/>
        <v>120.60141768572234</v>
      </c>
    </row>
    <row r="154" spans="1:6" ht="12.75" customHeight="1" x14ac:dyDescent="0.2">
      <c r="A154" s="63">
        <v>311</v>
      </c>
      <c r="B154" s="64" t="s">
        <v>310</v>
      </c>
      <c r="C154" s="247" t="s">
        <v>311</v>
      </c>
      <c r="D154" s="60">
        <f t="shared" ref="D154:E154" si="31">SUM(D155:D158)</f>
        <v>2652334.04</v>
      </c>
      <c r="E154" s="60">
        <f t="shared" si="31"/>
        <v>3227669.13</v>
      </c>
      <c r="F154" s="45">
        <f t="shared" si="26"/>
        <v>121.69165276029861</v>
      </c>
    </row>
    <row r="155" spans="1:6" ht="12.75" customHeight="1" x14ac:dyDescent="0.2">
      <c r="A155" s="63">
        <v>3111</v>
      </c>
      <c r="B155" s="64" t="s">
        <v>312</v>
      </c>
      <c r="C155" s="247" t="s">
        <v>313</v>
      </c>
      <c r="D155" s="194">
        <v>2652334.04</v>
      </c>
      <c r="E155" s="194">
        <v>3227669.13</v>
      </c>
      <c r="F155" s="45">
        <f t="shared" si="26"/>
        <v>121.69165276029861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106349.4</v>
      </c>
      <c r="E159" s="194">
        <v>130066.79</v>
      </c>
      <c r="F159" s="45">
        <f t="shared" si="26"/>
        <v>122.3013858094169</v>
      </c>
    </row>
    <row r="160" spans="1:6" ht="12.75" customHeight="1" x14ac:dyDescent="0.2">
      <c r="A160" s="63">
        <v>313</v>
      </c>
      <c r="B160" s="65" t="s">
        <v>322</v>
      </c>
      <c r="C160" s="247" t="s">
        <v>323</v>
      </c>
      <c r="D160" s="60">
        <f t="shared" ref="D160:E160" si="32">SUM(D161:D163)</f>
        <v>471998.74</v>
      </c>
      <c r="E160" s="60">
        <f t="shared" si="32"/>
        <v>538512.59</v>
      </c>
      <c r="F160" s="45">
        <f t="shared" si="26"/>
        <v>114.09195499123577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463934.74</v>
      </c>
      <c r="E162" s="194">
        <v>538512.59</v>
      </c>
      <c r="F162" s="45">
        <f t="shared" si="26"/>
        <v>116.07507340364293</v>
      </c>
    </row>
    <row r="163" spans="1:6" ht="12.75" customHeight="1" x14ac:dyDescent="0.2">
      <c r="A163" s="63">
        <v>3133</v>
      </c>
      <c r="B163" s="64" t="s">
        <v>328</v>
      </c>
      <c r="C163" s="247" t="s">
        <v>329</v>
      </c>
      <c r="D163" s="194">
        <v>8064</v>
      </c>
      <c r="E163" s="194"/>
      <c r="F163" s="45">
        <f t="shared" si="26"/>
        <v>0</v>
      </c>
    </row>
    <row r="164" spans="1:6" ht="12.75" customHeight="1" x14ac:dyDescent="0.2">
      <c r="A164" s="70">
        <v>32</v>
      </c>
      <c r="B164" s="65" t="s">
        <v>330</v>
      </c>
      <c r="C164" s="247" t="s">
        <v>331</v>
      </c>
      <c r="D164" s="60">
        <f>D165+D170+D178+D188+D189+D194</f>
        <v>3359738.0799999996</v>
      </c>
      <c r="E164" s="60">
        <f>E165+E170+E178+E188+E189+E194</f>
        <v>4353015.75</v>
      </c>
      <c r="F164" s="45">
        <f t="shared" si="26"/>
        <v>129.5641400117714</v>
      </c>
    </row>
    <row r="165" spans="1:6" ht="12.75" customHeight="1" x14ac:dyDescent="0.2">
      <c r="A165" s="63">
        <v>321</v>
      </c>
      <c r="B165" s="64" t="s">
        <v>332</v>
      </c>
      <c r="C165" s="247" t="s">
        <v>333</v>
      </c>
      <c r="D165" s="60">
        <f t="shared" ref="D165:E165" si="33">SUM(D166:D169)</f>
        <v>249246.67</v>
      </c>
      <c r="E165" s="60">
        <f t="shared" si="33"/>
        <v>204943.83000000002</v>
      </c>
      <c r="F165" s="45">
        <f t="shared" si="26"/>
        <v>82.225303150489438</v>
      </c>
    </row>
    <row r="166" spans="1:6" ht="12.75" customHeight="1" x14ac:dyDescent="0.2">
      <c r="A166" s="63">
        <v>3211</v>
      </c>
      <c r="B166" s="64" t="s">
        <v>334</v>
      </c>
      <c r="C166" s="247" t="s">
        <v>335</v>
      </c>
      <c r="D166" s="194">
        <v>75165.84</v>
      </c>
      <c r="E166" s="194">
        <v>69063.25</v>
      </c>
      <c r="F166" s="45">
        <f t="shared" si="26"/>
        <v>91.881165699738077</v>
      </c>
    </row>
    <row r="167" spans="1:6" ht="12.75" customHeight="1" x14ac:dyDescent="0.2">
      <c r="A167" s="63">
        <v>3212</v>
      </c>
      <c r="B167" s="64" t="s">
        <v>336</v>
      </c>
      <c r="C167" s="247" t="s">
        <v>337</v>
      </c>
      <c r="D167" s="194">
        <v>158929.73000000001</v>
      </c>
      <c r="E167" s="194">
        <v>110426.94</v>
      </c>
      <c r="F167" s="45">
        <f t="shared" si="26"/>
        <v>69.481613037409673</v>
      </c>
    </row>
    <row r="168" spans="1:6" ht="12.75" customHeight="1" x14ac:dyDescent="0.2">
      <c r="A168" s="63">
        <v>3213</v>
      </c>
      <c r="B168" s="64" t="s">
        <v>338</v>
      </c>
      <c r="C168" s="247" t="s">
        <v>339</v>
      </c>
      <c r="D168" s="194">
        <v>15151.1</v>
      </c>
      <c r="E168" s="194">
        <v>25453.64</v>
      </c>
      <c r="F168" s="45">
        <f t="shared" si="26"/>
        <v>167.99862716238425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1366960.63</v>
      </c>
      <c r="E170" s="60">
        <f t="shared" si="34"/>
        <v>1721789.19</v>
      </c>
      <c r="F170" s="45">
        <f t="shared" si="26"/>
        <v>125.95748203808914</v>
      </c>
    </row>
    <row r="171" spans="1:6" ht="12.75" customHeight="1" x14ac:dyDescent="0.2">
      <c r="A171" s="63">
        <v>3221</v>
      </c>
      <c r="B171" s="64" t="s">
        <v>344</v>
      </c>
      <c r="C171" s="247" t="s">
        <v>345</v>
      </c>
      <c r="D171" s="194">
        <v>118426.4</v>
      </c>
      <c r="E171" s="194">
        <v>239168.62</v>
      </c>
      <c r="F171" s="45">
        <f t="shared" si="26"/>
        <v>201.95549303195909</v>
      </c>
    </row>
    <row r="172" spans="1:6" ht="12.75" customHeight="1" x14ac:dyDescent="0.2">
      <c r="A172" s="63">
        <v>3222</v>
      </c>
      <c r="B172" s="64" t="s">
        <v>346</v>
      </c>
      <c r="C172" s="247" t="s">
        <v>347</v>
      </c>
      <c r="D172" s="194">
        <v>800853.4</v>
      </c>
      <c r="E172" s="194">
        <v>1023939.39</v>
      </c>
      <c r="F172" s="45">
        <f t="shared" si="26"/>
        <v>127.85603332644901</v>
      </c>
    </row>
    <row r="173" spans="1:6" ht="12.75" customHeight="1" x14ac:dyDescent="0.2">
      <c r="A173" s="63">
        <v>3223</v>
      </c>
      <c r="B173" s="65" t="s">
        <v>348</v>
      </c>
      <c r="C173" s="247" t="s">
        <v>349</v>
      </c>
      <c r="D173" s="194">
        <v>308095.45</v>
      </c>
      <c r="E173" s="194">
        <v>328120.81</v>
      </c>
      <c r="F173" s="45">
        <f t="shared" si="26"/>
        <v>106.49972597777733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119135.72</v>
      </c>
      <c r="E175" s="194">
        <v>100116.42</v>
      </c>
      <c r="F175" s="45">
        <f t="shared" si="26"/>
        <v>84.035602420499913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20449.66</v>
      </c>
      <c r="E177" s="194">
        <v>30443.95</v>
      </c>
      <c r="F177" s="45">
        <f t="shared" si="26"/>
        <v>148.8726462933858</v>
      </c>
    </row>
    <row r="178" spans="1:6" ht="12.75" customHeight="1" x14ac:dyDescent="0.2">
      <c r="A178" s="63">
        <v>323</v>
      </c>
      <c r="B178" s="65" t="s">
        <v>358</v>
      </c>
      <c r="C178" s="247" t="s">
        <v>359</v>
      </c>
      <c r="D178" s="60">
        <f t="shared" ref="D178:E178" si="35">SUM(D179:D187)</f>
        <v>1621224.09</v>
      </c>
      <c r="E178" s="60">
        <f t="shared" si="35"/>
        <v>2204129.2000000002</v>
      </c>
      <c r="F178" s="45">
        <f t="shared" si="26"/>
        <v>135.95462919626365</v>
      </c>
    </row>
    <row r="179" spans="1:6" ht="12.75" customHeight="1" x14ac:dyDescent="0.2">
      <c r="A179" s="63">
        <v>3231</v>
      </c>
      <c r="B179" s="65" t="s">
        <v>360</v>
      </c>
      <c r="C179" s="247" t="s">
        <v>361</v>
      </c>
      <c r="D179" s="194">
        <v>42346.95</v>
      </c>
      <c r="E179" s="194">
        <v>55994.5</v>
      </c>
      <c r="F179" s="45">
        <f t="shared" si="26"/>
        <v>132.22794085524461</v>
      </c>
    </row>
    <row r="180" spans="1:6" ht="12.75" customHeight="1" x14ac:dyDescent="0.2">
      <c r="A180" s="63">
        <v>3232</v>
      </c>
      <c r="B180" s="65" t="s">
        <v>362</v>
      </c>
      <c r="C180" s="247" t="s">
        <v>363</v>
      </c>
      <c r="D180" s="194">
        <v>613523.55000000005</v>
      </c>
      <c r="E180" s="194">
        <v>903310.27</v>
      </c>
      <c r="F180" s="45">
        <f t="shared" si="26"/>
        <v>147.23318607737224</v>
      </c>
    </row>
    <row r="181" spans="1:6" ht="12.75" customHeight="1" x14ac:dyDescent="0.2">
      <c r="A181" s="63">
        <v>3233</v>
      </c>
      <c r="B181" s="65" t="s">
        <v>364</v>
      </c>
      <c r="C181" s="247" t="s">
        <v>365</v>
      </c>
      <c r="D181" s="194">
        <v>11732.57</v>
      </c>
      <c r="E181" s="194">
        <v>23237.84</v>
      </c>
      <c r="F181" s="45">
        <f t="shared" si="26"/>
        <v>198.06265805360636</v>
      </c>
    </row>
    <row r="182" spans="1:6" ht="12.75" customHeight="1" x14ac:dyDescent="0.2">
      <c r="A182" s="63">
        <v>3234</v>
      </c>
      <c r="B182" s="65" t="s">
        <v>366</v>
      </c>
      <c r="C182" s="247" t="s">
        <v>367</v>
      </c>
      <c r="D182" s="194">
        <v>243662.94</v>
      </c>
      <c r="E182" s="194">
        <v>271245.87</v>
      </c>
      <c r="F182" s="45">
        <f t="shared" si="26"/>
        <v>111.32011704365054</v>
      </c>
    </row>
    <row r="183" spans="1:6" ht="12.75" customHeight="1" x14ac:dyDescent="0.2">
      <c r="A183" s="63">
        <v>3235</v>
      </c>
      <c r="B183" s="64" t="s">
        <v>368</v>
      </c>
      <c r="C183" s="247" t="s">
        <v>369</v>
      </c>
      <c r="D183" s="194">
        <v>15456.41</v>
      </c>
      <c r="E183" s="194">
        <v>32231.79</v>
      </c>
      <c r="F183" s="45">
        <f t="shared" si="26"/>
        <v>208.53348222517391</v>
      </c>
    </row>
    <row r="184" spans="1:6" ht="12.75" customHeight="1" x14ac:dyDescent="0.2">
      <c r="A184" s="63">
        <v>3236</v>
      </c>
      <c r="B184" s="64" t="s">
        <v>370</v>
      </c>
      <c r="C184" s="247" t="s">
        <v>371</v>
      </c>
      <c r="D184" s="194">
        <v>121687.79</v>
      </c>
      <c r="E184" s="194">
        <v>137522.76</v>
      </c>
      <c r="F184" s="45">
        <f t="shared" si="26"/>
        <v>113.01278460230071</v>
      </c>
    </row>
    <row r="185" spans="1:6" ht="12.75" customHeight="1" x14ac:dyDescent="0.2">
      <c r="A185" s="63">
        <v>3237</v>
      </c>
      <c r="B185" s="64" t="s">
        <v>372</v>
      </c>
      <c r="C185" s="247" t="s">
        <v>373</v>
      </c>
      <c r="D185" s="194">
        <v>156810.28</v>
      </c>
      <c r="E185" s="194">
        <v>297965.18</v>
      </c>
      <c r="F185" s="45">
        <f t="shared" si="26"/>
        <v>190.01635607053313</v>
      </c>
    </row>
    <row r="186" spans="1:6" ht="12.75" customHeight="1" x14ac:dyDescent="0.2">
      <c r="A186" s="63">
        <v>3238</v>
      </c>
      <c r="B186" s="64" t="s">
        <v>374</v>
      </c>
      <c r="C186" s="247" t="s">
        <v>375</v>
      </c>
      <c r="D186" s="194">
        <v>67388.11</v>
      </c>
      <c r="E186" s="194">
        <v>86888.24</v>
      </c>
      <c r="F186" s="45">
        <f t="shared" si="26"/>
        <v>128.93704839028726</v>
      </c>
    </row>
    <row r="187" spans="1:6" ht="12.75" customHeight="1" x14ac:dyDescent="0.2">
      <c r="A187" s="63">
        <v>3239</v>
      </c>
      <c r="B187" s="64" t="s">
        <v>376</v>
      </c>
      <c r="C187" s="247" t="s">
        <v>377</v>
      </c>
      <c r="D187" s="194">
        <v>348615.49</v>
      </c>
      <c r="E187" s="194">
        <v>395732.75</v>
      </c>
      <c r="F187" s="45">
        <f t="shared" si="26"/>
        <v>113.51553827972477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122306.69</v>
      </c>
      <c r="E194" s="60">
        <f t="shared" si="36"/>
        <v>222153.53</v>
      </c>
      <c r="F194" s="45">
        <f t="shared" si="26"/>
        <v>181.63645014021719</v>
      </c>
    </row>
    <row r="195" spans="1:6" ht="12.75" customHeight="1" x14ac:dyDescent="0.2">
      <c r="A195" s="63">
        <v>3291</v>
      </c>
      <c r="B195" s="183" t="s">
        <v>392</v>
      </c>
      <c r="C195" s="247" t="s">
        <v>393</v>
      </c>
      <c r="D195" s="194">
        <v>1083.8</v>
      </c>
      <c r="E195" s="194">
        <v>2512.31</v>
      </c>
      <c r="F195" s="45">
        <f t="shared" si="26"/>
        <v>231.8056837054807</v>
      </c>
    </row>
    <row r="196" spans="1:6" ht="12.75" customHeight="1" x14ac:dyDescent="0.2">
      <c r="A196" s="63">
        <v>3292</v>
      </c>
      <c r="B196" s="64" t="s">
        <v>394</v>
      </c>
      <c r="C196" s="247" t="s">
        <v>395</v>
      </c>
      <c r="D196" s="194">
        <v>38853.379999999997</v>
      </c>
      <c r="E196" s="194">
        <v>101317.41</v>
      </c>
      <c r="F196" s="45">
        <f t="shared" si="26"/>
        <v>260.76858692860185</v>
      </c>
    </row>
    <row r="197" spans="1:6" ht="12.75" customHeight="1" x14ac:dyDescent="0.2">
      <c r="A197" s="63">
        <v>3293</v>
      </c>
      <c r="B197" s="64" t="s">
        <v>396</v>
      </c>
      <c r="C197" s="247" t="s">
        <v>397</v>
      </c>
      <c r="D197" s="194">
        <v>34130.49</v>
      </c>
      <c r="E197" s="194">
        <v>65569.48</v>
      </c>
      <c r="F197" s="45">
        <f t="shared" si="26"/>
        <v>192.11408919121874</v>
      </c>
    </row>
    <row r="198" spans="1:6" ht="12.75" customHeight="1" x14ac:dyDescent="0.2">
      <c r="A198" s="63">
        <v>3294</v>
      </c>
      <c r="B198" s="64" t="s">
        <v>398</v>
      </c>
      <c r="C198" s="247" t="s">
        <v>399</v>
      </c>
      <c r="D198" s="194">
        <v>35146.68</v>
      </c>
      <c r="E198" s="194">
        <v>26891.69</v>
      </c>
      <c r="F198" s="45">
        <f t="shared" si="26"/>
        <v>76.512746011856592</v>
      </c>
    </row>
    <row r="199" spans="1:6" ht="12.75" customHeight="1" x14ac:dyDescent="0.2">
      <c r="A199" s="63">
        <v>3295</v>
      </c>
      <c r="B199" s="64" t="s">
        <v>400</v>
      </c>
      <c r="C199" s="247" t="s">
        <v>401</v>
      </c>
      <c r="D199" s="194">
        <v>12935.36</v>
      </c>
      <c r="E199" s="194">
        <v>17415.12</v>
      </c>
      <c r="F199" s="45">
        <f t="shared" si="26"/>
        <v>134.6318927343344</v>
      </c>
    </row>
    <row r="200" spans="1:6" ht="12.75" customHeight="1" x14ac:dyDescent="0.2">
      <c r="A200" s="63" t="s">
        <v>402</v>
      </c>
      <c r="B200" s="64" t="s">
        <v>403</v>
      </c>
      <c r="C200" s="247" t="s">
        <v>402</v>
      </c>
      <c r="D200" s="194">
        <v>125</v>
      </c>
      <c r="E200" s="194"/>
      <c r="F200" s="45">
        <f t="shared" si="26"/>
        <v>0</v>
      </c>
    </row>
    <row r="201" spans="1:6" ht="12.75" customHeight="1" x14ac:dyDescent="0.2">
      <c r="A201" s="63">
        <v>3299</v>
      </c>
      <c r="B201" s="64" t="s">
        <v>404</v>
      </c>
      <c r="C201" s="247" t="s">
        <v>405</v>
      </c>
      <c r="D201" s="194">
        <v>31.98</v>
      </c>
      <c r="E201" s="194">
        <v>8447.52</v>
      </c>
      <c r="F201" s="45" t="str">
        <f t="shared" si="26"/>
        <v>&gt;&gt;100</v>
      </c>
    </row>
    <row r="202" spans="1:6" ht="12.75" customHeight="1" x14ac:dyDescent="0.2">
      <c r="A202" s="63">
        <v>34</v>
      </c>
      <c r="B202" s="183" t="s">
        <v>406</v>
      </c>
      <c r="C202" s="247" t="s">
        <v>407</v>
      </c>
      <c r="D202" s="60">
        <f t="shared" ref="D202:E202" si="37">D203+D208+D216</f>
        <v>59436.960000000006</v>
      </c>
      <c r="E202" s="60">
        <f t="shared" si="37"/>
        <v>142592.17000000001</v>
      </c>
      <c r="F202" s="45">
        <f t="shared" si="26"/>
        <v>239.90488409905217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59436.960000000006</v>
      </c>
      <c r="E216" s="60">
        <f t="shared" si="40"/>
        <v>142592.17000000001</v>
      </c>
      <c r="F216" s="45">
        <f t="shared" si="26"/>
        <v>239.90488409905217</v>
      </c>
    </row>
    <row r="217" spans="1:6" ht="12.75" customHeight="1" x14ac:dyDescent="0.2">
      <c r="A217" s="63">
        <v>3431</v>
      </c>
      <c r="B217" s="182" t="s">
        <v>436</v>
      </c>
      <c r="C217" s="247" t="s">
        <v>437</v>
      </c>
      <c r="D217" s="194">
        <v>29716.49</v>
      </c>
      <c r="E217" s="194">
        <v>40068.32</v>
      </c>
      <c r="F217" s="45">
        <f t="shared" si="26"/>
        <v>134.83530524634637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29720.47</v>
      </c>
      <c r="E219" s="194">
        <v>102523.85</v>
      </c>
      <c r="F219" s="45">
        <f t="shared" si="26"/>
        <v>344.96039261828628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6649857.2199999997</v>
      </c>
      <c r="E299" s="60">
        <f>E152-E297+E298</f>
        <v>8391856.4299999997</v>
      </c>
      <c r="F299" s="45">
        <f t="shared" si="68"/>
        <v>126.19603928879543</v>
      </c>
    </row>
    <row r="300" spans="1:6" ht="12.75" customHeight="1" x14ac:dyDescent="0.2">
      <c r="A300" s="63" t="s">
        <v>582</v>
      </c>
      <c r="B300" s="64" t="s">
        <v>593</v>
      </c>
      <c r="C300" s="247" t="s">
        <v>594</v>
      </c>
      <c r="D300" s="60">
        <f>IF(D6&gt;=D299,D6-D299,0)</f>
        <v>1200395.9500000002</v>
      </c>
      <c r="E300" s="60">
        <f>IF(E6&gt;=E299,E6-E299,0)</f>
        <v>4787.390000000596</v>
      </c>
      <c r="F300" s="45">
        <f t="shared" si="68"/>
        <v>0.39881757348486518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1200395.95</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536218.4</v>
      </c>
      <c r="E360" s="60">
        <f t="shared" si="86"/>
        <v>400935.47</v>
      </c>
      <c r="F360" s="45">
        <f t="shared" si="72"/>
        <v>74.770927293804164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536218.4</v>
      </c>
      <c r="E373" s="60">
        <f t="shared" si="90"/>
        <v>355765.47</v>
      </c>
      <c r="F373" s="45">
        <f t="shared" si="72"/>
        <v>66.347120874628686</v>
      </c>
    </row>
    <row r="374" spans="1:6" ht="12.75" customHeight="1" x14ac:dyDescent="0.2">
      <c r="A374" s="63">
        <v>421</v>
      </c>
      <c r="B374" s="64" t="s">
        <v>732</v>
      </c>
      <c r="C374" s="247" t="s">
        <v>733</v>
      </c>
      <c r="D374" s="60">
        <f t="shared" ref="D374:E374" si="91">SUM(D375:D378)</f>
        <v>399409.57</v>
      </c>
      <c r="E374" s="60">
        <f t="shared" si="91"/>
        <v>208612.69</v>
      </c>
      <c r="F374" s="45">
        <f t="shared" si="72"/>
        <v>52.230268293270989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399409.57</v>
      </c>
      <c r="E376" s="194">
        <v>208612.69</v>
      </c>
      <c r="F376" s="45">
        <f t="shared" si="72"/>
        <v>52.230268293270989</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96024.83</v>
      </c>
      <c r="E379" s="60">
        <f t="shared" si="92"/>
        <v>110648.98</v>
      </c>
      <c r="F379" s="45">
        <f t="shared" si="72"/>
        <v>115.22955052354686</v>
      </c>
    </row>
    <row r="380" spans="1:6" ht="12.75" customHeight="1" x14ac:dyDescent="0.2">
      <c r="A380" s="63">
        <v>4221</v>
      </c>
      <c r="B380" s="64" t="s">
        <v>648</v>
      </c>
      <c r="C380" s="247" t="s">
        <v>740</v>
      </c>
      <c r="D380" s="194">
        <v>96024.83</v>
      </c>
      <c r="E380" s="194">
        <v>82702.080000000002</v>
      </c>
      <c r="F380" s="45">
        <f t="shared" si="72"/>
        <v>86.125723940360004</v>
      </c>
    </row>
    <row r="381" spans="1:6" ht="12.75" customHeight="1" x14ac:dyDescent="0.2">
      <c r="A381" s="63">
        <v>4222</v>
      </c>
      <c r="B381" s="64" t="s">
        <v>741</v>
      </c>
      <c r="C381" s="247" t="s">
        <v>742</v>
      </c>
      <c r="D381" s="194">
        <v>0</v>
      </c>
      <c r="E381" s="194">
        <v>4693.8900000000003</v>
      </c>
      <c r="F381" s="45" t="str">
        <f t="shared" si="72"/>
        <v>-</v>
      </c>
    </row>
    <row r="382" spans="1:6" ht="12.75" customHeight="1" x14ac:dyDescent="0.2">
      <c r="A382" s="63">
        <v>4223</v>
      </c>
      <c r="B382" s="64" t="s">
        <v>652</v>
      </c>
      <c r="C382" s="247" t="s">
        <v>743</v>
      </c>
      <c r="D382" s="194">
        <v>0</v>
      </c>
      <c r="E382" s="194">
        <v>1159.4100000000001</v>
      </c>
      <c r="F382" s="45" t="str">
        <f t="shared" si="72"/>
        <v>-</v>
      </c>
    </row>
    <row r="383" spans="1:6" ht="12.75" customHeight="1" x14ac:dyDescent="0.2">
      <c r="A383" s="63">
        <v>4224</v>
      </c>
      <c r="B383" s="64" t="s">
        <v>654</v>
      </c>
      <c r="C383" s="247" t="s">
        <v>744</v>
      </c>
      <c r="D383" s="194">
        <v>0</v>
      </c>
      <c r="E383" s="194">
        <v>21169.48</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924.12</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40784</v>
      </c>
      <c r="E388" s="60">
        <f t="shared" si="93"/>
        <v>25295</v>
      </c>
      <c r="F388" s="45">
        <f t="shared" si="72"/>
        <v>62.021871322087094</v>
      </c>
    </row>
    <row r="389" spans="1:6" ht="12.75" customHeight="1" x14ac:dyDescent="0.2">
      <c r="A389" s="63">
        <v>4231</v>
      </c>
      <c r="B389" s="64" t="s">
        <v>666</v>
      </c>
      <c r="C389" s="247" t="s">
        <v>751</v>
      </c>
      <c r="D389" s="194">
        <v>40784</v>
      </c>
      <c r="E389" s="194">
        <v>25295</v>
      </c>
      <c r="F389" s="45">
        <f t="shared" si="72"/>
        <v>62.021871322087094</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3032.8</v>
      </c>
      <c r="F393" s="45" t="str">
        <f t="shared" si="72"/>
        <v>-</v>
      </c>
    </row>
    <row r="394" spans="1:6" ht="12.75" customHeight="1" x14ac:dyDescent="0.2">
      <c r="A394" s="63">
        <v>4241</v>
      </c>
      <c r="B394" s="64" t="s">
        <v>757</v>
      </c>
      <c r="C394" s="247" t="s">
        <v>758</v>
      </c>
      <c r="D394" s="194">
        <v>0</v>
      </c>
      <c r="E394" s="194">
        <v>532.79999999999995</v>
      </c>
      <c r="F394" s="45" t="str">
        <f t="shared" si="72"/>
        <v>-</v>
      </c>
    </row>
    <row r="395" spans="1:6" ht="12.75" customHeight="1" x14ac:dyDescent="0.2">
      <c r="A395" s="63">
        <v>4242</v>
      </c>
      <c r="B395" s="64" t="s">
        <v>678</v>
      </c>
      <c r="C395" s="247" t="s">
        <v>759</v>
      </c>
      <c r="D395" s="194">
        <v>0</v>
      </c>
      <c r="E395" s="194">
        <v>2500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8176</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8176</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45170</v>
      </c>
      <c r="F412" s="45" t="str">
        <f t="shared" si="72"/>
        <v>-</v>
      </c>
    </row>
    <row r="413" spans="1:6" ht="12.75" customHeight="1" x14ac:dyDescent="0.2">
      <c r="A413" s="63">
        <v>451</v>
      </c>
      <c r="B413" s="64" t="s">
        <v>785</v>
      </c>
      <c r="C413" s="247" t="s">
        <v>786</v>
      </c>
      <c r="D413" s="194">
        <v>0</v>
      </c>
      <c r="E413" s="194">
        <v>38410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v>6760</v>
      </c>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536218.4</v>
      </c>
      <c r="E418" s="60">
        <f t="shared" si="102"/>
        <v>400935.47</v>
      </c>
      <c r="F418" s="45">
        <f t="shared" si="72"/>
        <v>74.770927293804164</v>
      </c>
    </row>
    <row r="419" spans="1:6" ht="12.75" customHeight="1" x14ac:dyDescent="0.2">
      <c r="A419" s="63">
        <v>92212</v>
      </c>
      <c r="B419" s="64" t="s">
        <v>797</v>
      </c>
      <c r="C419" s="247" t="s">
        <v>798</v>
      </c>
      <c r="D419" s="194">
        <v>786252.08</v>
      </c>
      <c r="E419" s="194">
        <v>250033.68</v>
      </c>
      <c r="F419" s="45">
        <f t="shared" si="72"/>
        <v>31.800701881767996</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7850253.1699999999</v>
      </c>
      <c r="E422" s="60">
        <f>E6+E308</f>
        <v>8396643.8200000003</v>
      </c>
      <c r="F422" s="45">
        <f t="shared" si="72"/>
        <v>106.96016597385739</v>
      </c>
    </row>
    <row r="423" spans="1:6" ht="12.75" customHeight="1" x14ac:dyDescent="0.2">
      <c r="A423" s="63" t="s">
        <v>582</v>
      </c>
      <c r="B423" s="64" t="s">
        <v>805</v>
      </c>
      <c r="C423" s="247" t="s">
        <v>806</v>
      </c>
      <c r="D423" s="60">
        <f t="shared" ref="D423:E423" si="103">D299+D360</f>
        <v>7186075.6200000001</v>
      </c>
      <c r="E423" s="60">
        <f t="shared" si="103"/>
        <v>8792791.9000000004</v>
      </c>
      <c r="F423" s="45">
        <f t="shared" si="72"/>
        <v>122.35874439629121</v>
      </c>
    </row>
    <row r="424" spans="1:6" ht="12.75" customHeight="1" x14ac:dyDescent="0.2">
      <c r="A424" s="63" t="s">
        <v>582</v>
      </c>
      <c r="B424" s="64" t="s">
        <v>807</v>
      </c>
      <c r="C424" s="247" t="s">
        <v>808</v>
      </c>
      <c r="D424" s="60">
        <f t="shared" ref="D424:E424" si="104">IF(D422&gt;=D423,D422-D423,0)</f>
        <v>664177.54999999981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396148.08000000007</v>
      </c>
      <c r="F425" s="45" t="str">
        <f t="shared" si="72"/>
        <v>-</v>
      </c>
    </row>
    <row r="426" spans="1:6" ht="12.75" customHeight="1" x14ac:dyDescent="0.2">
      <c r="A426" s="251" t="s">
        <v>811</v>
      </c>
      <c r="B426" s="183" t="s">
        <v>812</v>
      </c>
      <c r="C426" s="252" t="s">
        <v>813</v>
      </c>
      <c r="D426" s="60">
        <f t="shared" ref="D426:E426" si="106">IF(D302-D303+D419-D420&gt;=0,D302-D303+D419-D420,0)</f>
        <v>786252.08</v>
      </c>
      <c r="E426" s="60">
        <f t="shared" si="106"/>
        <v>1450429.63</v>
      </c>
      <c r="F426" s="45">
        <f t="shared" si="72"/>
        <v>184.47386873685599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202370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202370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202370</v>
      </c>
      <c r="F589" s="45" t="str">
        <f t="shared" si="109"/>
        <v>-</v>
      </c>
    </row>
    <row r="590" spans="1:6" ht="12.75" customHeight="1" x14ac:dyDescent="0.2">
      <c r="A590" s="63">
        <v>5321</v>
      </c>
      <c r="B590" s="65" t="s">
        <v>1132</v>
      </c>
      <c r="C590" s="247" t="s">
        <v>1133</v>
      </c>
      <c r="D590" s="194">
        <v>0</v>
      </c>
      <c r="E590" s="194">
        <v>202370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202370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7850253.1699999999</v>
      </c>
      <c r="E643" s="60">
        <f>E422+E430</f>
        <v>8396643.8200000003</v>
      </c>
      <c r="F643" s="45">
        <f t="shared" si="109"/>
        <v>106.96016597385739</v>
      </c>
    </row>
    <row r="644" spans="1:6" ht="12.75" customHeight="1" x14ac:dyDescent="0.2">
      <c r="A644" s="63" t="s">
        <v>582</v>
      </c>
      <c r="B644" s="64" t="s">
        <v>1238</v>
      </c>
      <c r="C644" s="247" t="s">
        <v>1239</v>
      </c>
      <c r="D644" s="60">
        <f>D423+D535</f>
        <v>7186075.6200000001</v>
      </c>
      <c r="E644" s="60">
        <f>E423+E535</f>
        <v>8995161.9000000004</v>
      </c>
      <c r="F644" s="45">
        <f t="shared" si="109"/>
        <v>125.17488509256739</v>
      </c>
    </row>
    <row r="645" spans="1:6" ht="12.75" customHeight="1" x14ac:dyDescent="0.2">
      <c r="A645" s="63" t="s">
        <v>582</v>
      </c>
      <c r="B645" s="64" t="s">
        <v>1240</v>
      </c>
      <c r="C645" s="247" t="s">
        <v>1241</v>
      </c>
      <c r="D645" s="60">
        <f t="shared" ref="D645:E645" si="163">IF(D643&gt;=D644,D643-D644,0)</f>
        <v>664177.54999999981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598518.08000000007</v>
      </c>
      <c r="F646" s="45" t="str">
        <f t="shared" si="109"/>
        <v>-</v>
      </c>
    </row>
    <row r="647" spans="1:6" ht="24" x14ac:dyDescent="0.2">
      <c r="A647" s="251" t="s">
        <v>1244</v>
      </c>
      <c r="B647" s="64" t="s">
        <v>1245</v>
      </c>
      <c r="C647" s="252" t="s">
        <v>1244</v>
      </c>
      <c r="D647" s="60">
        <f>IF(D426-D427+D641-D642&gt;=0,D426-D427+D641-D642,0)</f>
        <v>786252.08</v>
      </c>
      <c r="E647" s="60">
        <f>IF(E426-E427+E641-E642&gt;=0,E426-E427+E641-E642,0)</f>
        <v>1450429.63</v>
      </c>
      <c r="F647" s="45">
        <f t="shared" si="109"/>
        <v>184.47386873685599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1450429.63</v>
      </c>
      <c r="E649" s="60">
        <f t="shared" si="165"/>
        <v>851911.54999999981</v>
      </c>
      <c r="F649" s="45">
        <f t="shared" si="109"/>
        <v>58.735117676822412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472997.41</v>
      </c>
      <c r="E653" s="194">
        <v>776437.12</v>
      </c>
      <c r="F653" s="45">
        <f t="shared" ref="F653:F740" si="167">IF(D653&lt;&gt;0,IF(E653/D653&gt;=100,"&gt;&gt;100",E653/D653*100),"-")</f>
        <v>164.15250984143867</v>
      </c>
    </row>
    <row r="654" spans="1:6" ht="12.75" customHeight="1" x14ac:dyDescent="0.2">
      <c r="A654" s="63" t="s">
        <v>1257</v>
      </c>
      <c r="B654" s="64" t="s">
        <v>1258</v>
      </c>
      <c r="C654" s="247" t="s">
        <v>1257</v>
      </c>
      <c r="D654" s="194">
        <v>8816215.4900000002</v>
      </c>
      <c r="E654" s="194">
        <v>10084158.789999999</v>
      </c>
      <c r="F654" s="45">
        <f t="shared" si="167"/>
        <v>114.38194542134541</v>
      </c>
    </row>
    <row r="655" spans="1:6" ht="12.75" customHeight="1" x14ac:dyDescent="0.2">
      <c r="A655" s="63" t="s">
        <v>1259</v>
      </c>
      <c r="B655" s="64" t="s">
        <v>1260</v>
      </c>
      <c r="C655" s="247" t="s">
        <v>1259</v>
      </c>
      <c r="D655" s="194">
        <v>8512775.7799999993</v>
      </c>
      <c r="E655" s="194">
        <v>10263065.35</v>
      </c>
      <c r="F655" s="45">
        <f t="shared" si="167"/>
        <v>120.56073853269045</v>
      </c>
    </row>
    <row r="656" spans="1:6" ht="24" x14ac:dyDescent="0.2">
      <c r="A656" s="63">
        <v>11</v>
      </c>
      <c r="B656" s="64" t="s">
        <v>1261</v>
      </c>
      <c r="C656" s="247" t="s">
        <v>1262</v>
      </c>
      <c r="D656" s="60">
        <f t="shared" ref="D656:E656" si="168">+D653+D654-D655</f>
        <v>776437.12000000104</v>
      </c>
      <c r="E656" s="60">
        <f t="shared" si="168"/>
        <v>597530.55999999866</v>
      </c>
      <c r="F656" s="45">
        <f t="shared" si="167"/>
        <v>76.958010456789836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123</v>
      </c>
      <c r="E658" s="253">
        <v>123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123</v>
      </c>
      <c r="E660" s="253">
        <v>130</v>
      </c>
      <c r="F660" s="45">
        <f t="shared" si="167"/>
        <v>105.6910569105691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270976.09999999998</v>
      </c>
      <c r="E683" s="192">
        <v>20502.16</v>
      </c>
      <c r="F683" s="71">
        <f t="shared" si="167"/>
        <v>7.5660399570294219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529506.66</v>
      </c>
      <c r="E702" s="192">
        <v>36173.120000000003</v>
      </c>
      <c r="F702" s="71">
        <f t="shared" si="167"/>
        <v>6.8314759251564467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1232482.08</v>
      </c>
      <c r="E724" s="192">
        <v>1322785.3999999999</v>
      </c>
      <c r="F724" s="71">
        <f t="shared" si="167"/>
        <v>107.32694790986331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3000</v>
      </c>
      <c r="F732" s="71">
        <f t="shared" si="167"/>
        <v>214.28571428571428</v>
      </c>
    </row>
    <row r="733" spans="1:6" ht="12.75" customHeight="1" x14ac:dyDescent="0.2">
      <c r="A733" s="70">
        <v>31215</v>
      </c>
      <c r="B733" s="65" t="s">
        <v>1396</v>
      </c>
      <c r="C733" s="278" t="s">
        <v>1397</v>
      </c>
      <c r="D733" s="192">
        <v>4081.83</v>
      </c>
      <c r="E733" s="192">
        <v>3560</v>
      </c>
      <c r="F733" s="71">
        <f t="shared" si="167"/>
        <v>87.2157831168863</v>
      </c>
    </row>
    <row r="734" spans="1:6" ht="12.75" customHeight="1" x14ac:dyDescent="0.2">
      <c r="A734" s="70">
        <v>32121</v>
      </c>
      <c r="B734" s="65" t="s">
        <v>1398</v>
      </c>
      <c r="C734" s="278" t="s">
        <v>1399</v>
      </c>
      <c r="D734" s="192">
        <v>158929.73000000001</v>
      </c>
      <c r="E734" s="192">
        <v>110426.94</v>
      </c>
      <c r="F734" s="71">
        <f t="shared" si="167"/>
        <v>69.481613037409673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19283.400000000001</v>
      </c>
      <c r="E736" s="194">
        <v>1577.59</v>
      </c>
      <c r="F736" s="45">
        <f t="shared" si="167"/>
        <v>8.1810780256593745</v>
      </c>
    </row>
    <row r="737" spans="1:6" ht="12.75" customHeight="1" x14ac:dyDescent="0.2">
      <c r="A737" s="63" t="s">
        <v>1404</v>
      </c>
      <c r="B737" s="64" t="s">
        <v>1405</v>
      </c>
      <c r="C737" s="247" t="s">
        <v>1404</v>
      </c>
      <c r="D737" s="194">
        <v>2097.4</v>
      </c>
      <c r="E737" s="194">
        <v>4441.49</v>
      </c>
      <c r="F737" s="45">
        <f t="shared" si="167"/>
        <v>211.76170496805565</v>
      </c>
    </row>
    <row r="738" spans="1:6" ht="12.75" customHeight="1" x14ac:dyDescent="0.2">
      <c r="A738" s="63" t="s">
        <v>1406</v>
      </c>
      <c r="B738" s="64" t="s">
        <v>1407</v>
      </c>
      <c r="C738" s="247" t="s">
        <v>1406</v>
      </c>
      <c r="D738" s="194">
        <v>23561.64</v>
      </c>
      <c r="E738" s="194">
        <v>24021.25</v>
      </c>
      <c r="F738" s="45">
        <f t="shared" si="167"/>
        <v>101.95067066638825</v>
      </c>
    </row>
    <row r="739" spans="1:6" ht="12.75" customHeight="1" x14ac:dyDescent="0.2">
      <c r="A739" s="70" t="s">
        <v>1408</v>
      </c>
      <c r="B739" s="65" t="s">
        <v>1409</v>
      </c>
      <c r="C739" s="278" t="s">
        <v>1408</v>
      </c>
      <c r="D739" s="192">
        <v>86930.04</v>
      </c>
      <c r="E739" s="192">
        <v>104757.25</v>
      </c>
      <c r="F739" s="71">
        <f t="shared" si="167"/>
        <v>120.50753686527696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1083.8</v>
      </c>
      <c r="E741" s="192">
        <v>2512.31</v>
      </c>
      <c r="F741" s="71">
        <f t="shared" ref="F741:F1006" si="169">IF(D741&lt;&gt;0,IF(E741/D741&gt;=100,"&gt;&gt;100",E741/D741*100),"-")</f>
        <v>231.8056837054807</v>
      </c>
    </row>
    <row r="742" spans="1:6" ht="12.75" customHeight="1" x14ac:dyDescent="0.2">
      <c r="A742" s="70" t="s">
        <v>1414</v>
      </c>
      <c r="B742" s="65" t="s">
        <v>1415</v>
      </c>
      <c r="C742" s="278" t="s">
        <v>1414</v>
      </c>
      <c r="D742" s="192">
        <v>8530.75</v>
      </c>
      <c r="E742" s="192">
        <v>11202.53</v>
      </c>
      <c r="F742" s="71">
        <f t="shared" si="169"/>
        <v>131.31940333499398</v>
      </c>
    </row>
    <row r="743" spans="1:6" ht="12.75" customHeight="1" x14ac:dyDescent="0.2">
      <c r="A743" s="70" t="s">
        <v>1416</v>
      </c>
      <c r="B743" s="65" t="s">
        <v>1417</v>
      </c>
      <c r="C743" s="277" t="s">
        <v>1416</v>
      </c>
      <c r="D743" s="192"/>
      <c r="E743" s="192">
        <v>19552.05</v>
      </c>
      <c r="F743" s="71" t="str">
        <f t="shared" ref="F743:F744" si="170">IF(D743&lt;&gt;0,IF(E743/D743&gt;=100,"&gt;&gt;100",E743/D743*100),"-")</f>
        <v>-</v>
      </c>
    </row>
    <row r="744" spans="1:6" ht="12.75" customHeight="1" x14ac:dyDescent="0.2">
      <c r="A744" s="70" t="s">
        <v>1418</v>
      </c>
      <c r="B744" s="65" t="s">
        <v>1419</v>
      </c>
      <c r="C744" s="277" t="s">
        <v>1418</v>
      </c>
      <c r="D744" s="192"/>
      <c r="E744" s="192">
        <v>9312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4" zoomScaleNormal="100" workbookViewId="0">
      <selection activeCell="I337" sqref="I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11752405.26</v>
      </c>
      <c r="E6" s="180">
        <f t="shared" si="0"/>
        <v>11658823.799999999</v>
      </c>
      <c r="F6" s="181">
        <f t="shared" ref="F6:F298" si="1">IF(D6&gt;0,IF(E6/D6&gt;=100,"&gt;&gt;100",E6/D6*100),"-")</f>
        <v>99.203725042408891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10389190.74</v>
      </c>
      <c r="E7" s="79">
        <f t="shared" si="2"/>
        <v>10780239.609999999</v>
      </c>
      <c r="F7" s="71">
        <f t="shared" si="1"/>
        <v>103.76399740640434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7113763.5599999987</v>
      </c>
      <c r="E12" s="79">
        <f t="shared" si="3"/>
        <v>9344402.209999999</v>
      </c>
      <c r="F12" s="71">
        <f t="shared" si="1"/>
        <v>131.35665996186131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6375885.6399999987</v>
      </c>
      <c r="E13" s="79">
        <f t="shared" si="4"/>
        <v>8339830.7299999995</v>
      </c>
      <c r="F13" s="71">
        <f t="shared" si="1"/>
        <v>130.80270257168542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9961266.7899999991</v>
      </c>
      <c r="E17" s="192">
        <v>12732176.84</v>
      </c>
      <c r="F17" s="71">
        <f t="shared" si="1"/>
        <v>127.81684406627565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3585381.15</v>
      </c>
      <c r="E18" s="192">
        <v>4392346.1100000003</v>
      </c>
      <c r="F18" s="71">
        <f t="shared" si="1"/>
        <v>122.50708993658877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198445.12</v>
      </c>
      <c r="E19" s="79">
        <f t="shared" si="5"/>
        <v>345547.93999999994</v>
      </c>
      <c r="F19" s="71">
        <f t="shared" si="1"/>
        <v>174.12770845662516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776452.79</v>
      </c>
      <c r="E20" s="192">
        <v>826153.64</v>
      </c>
      <c r="F20" s="71">
        <f t="shared" si="1"/>
        <v>106.4010137692982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16601.23</v>
      </c>
      <c r="E21" s="192">
        <v>26002.83</v>
      </c>
      <c r="F21" s="71">
        <f t="shared" si="1"/>
        <v>156.63194835563391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37523.519999999997</v>
      </c>
      <c r="E22" s="192">
        <v>63034.77</v>
      </c>
      <c r="F22" s="71">
        <f t="shared" si="1"/>
        <v>167.98735832885615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259712.45</v>
      </c>
      <c r="E26" s="192">
        <v>660844.30000000005</v>
      </c>
      <c r="F26" s="71">
        <f t="shared" si="1"/>
        <v>254.45229907153086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891844.87</v>
      </c>
      <c r="E28" s="192">
        <v>1230487.6000000001</v>
      </c>
      <c r="F28" s="71">
        <f t="shared" si="1"/>
        <v>137.97103525414684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9949.0199999999895</v>
      </c>
      <c r="E29" s="79">
        <f t="shared" si="6"/>
        <v>100315.46999999997</v>
      </c>
      <c r="F29" s="71">
        <f t="shared" si="1"/>
        <v>1008.2949878480501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176486.91</v>
      </c>
      <c r="E30" s="192">
        <v>312296.11</v>
      </c>
      <c r="F30" s="71">
        <f t="shared" si="1"/>
        <v>176.95142942895876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166537.89000000001</v>
      </c>
      <c r="E34" s="192">
        <v>211980.64</v>
      </c>
      <c r="F34" s="71">
        <f t="shared" si="1"/>
        <v>127.28673336740366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48977.24</v>
      </c>
      <c r="E35" s="79">
        <f t="shared" si="7"/>
        <v>44568.78</v>
      </c>
      <c r="F35" s="71">
        <f t="shared" si="1"/>
        <v>90.998961966823771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4892.5600000000004</v>
      </c>
      <c r="E36" s="192">
        <v>4892.5600000000004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44084.68</v>
      </c>
      <c r="E37" s="192">
        <v>44084.68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4408.46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480506.54</v>
      </c>
      <c r="E41" s="79">
        <f t="shared" si="8"/>
        <v>514139.29</v>
      </c>
      <c r="F41" s="71">
        <f t="shared" si="1"/>
        <v>106.99943646968883</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2559.69</v>
      </c>
      <c r="E42" s="192">
        <v>2559.69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477946.85</v>
      </c>
      <c r="E43" s="192">
        <v>511585.99</v>
      </c>
      <c r="F43" s="71">
        <f t="shared" si="1"/>
        <v>107.03825958890619</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6.39</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245798.3</v>
      </c>
      <c r="E54" s="192">
        <v>245798.3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245798.3</v>
      </c>
      <c r="E55" s="192">
        <v>245798.3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3151754.8</v>
      </c>
      <c r="E56" s="79">
        <f t="shared" si="11"/>
        <v>170494.66</v>
      </c>
      <c r="F56" s="71">
        <f t="shared" si="1"/>
        <v>5.4095153595070276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2668613.5699999998</v>
      </c>
      <c r="E57" s="192">
        <v>170494.66</v>
      </c>
      <c r="F57" s="71">
        <f t="shared" si="1"/>
        <v>6.3888852967198249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415889.53</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67251.7</v>
      </c>
      <c r="E59" s="192">
        <v>0</v>
      </c>
      <c r="F59" s="71">
        <f t="shared" si="1"/>
        <v>0</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123672.38</v>
      </c>
      <c r="E63" s="79">
        <f>SUM(E64:E68)</f>
        <v>1265342.74</v>
      </c>
      <c r="F63" s="71">
        <f>IF(D63&gt;0,IF(E63/D63&gt;=100,"&gt;&gt;100",E63/D63*100),"-")</f>
        <v>1023.1409309014673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64177.93</v>
      </c>
      <c r="E64" s="192">
        <v>65761.87</v>
      </c>
      <c r="F64" s="71">
        <f t="shared" si="1"/>
        <v>102.46804470010173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523892.81</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59494.45</v>
      </c>
      <c r="E67" s="192">
        <v>675688.06</v>
      </c>
      <c r="F67" s="71">
        <f t="shared" si="1"/>
        <v>1135.7161214197292</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1363214.5199999998</v>
      </c>
      <c r="E69" s="79">
        <f>E70+E82+E88+E119+E135+E147+E165+E171</f>
        <v>878584.19</v>
      </c>
      <c r="F69" s="71">
        <f t="shared" si="1"/>
        <v>64.449444831324129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776437.11999999988</v>
      </c>
      <c r="E70" s="79">
        <f t="shared" si="12"/>
        <v>597530.56000000006</v>
      </c>
      <c r="F70" s="71">
        <f t="shared" si="1"/>
        <v>76.958010456790134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770665.29999999993</v>
      </c>
      <c r="E71" s="79">
        <f t="shared" si="13"/>
        <v>597530.56000000006</v>
      </c>
      <c r="F71" s="71">
        <f t="shared" si="1"/>
        <v>77.534379710621465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752787.84</v>
      </c>
      <c r="E73" s="192">
        <v>597530.56000000006</v>
      </c>
      <c r="F73" s="71">
        <f t="shared" si="1"/>
        <v>79.375692359749067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17877.46</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5771.82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250144.06000000003</v>
      </c>
      <c r="E82" s="79">
        <f>SUM(E83:E85)-E86+E87</f>
        <v>16233.7</v>
      </c>
      <c r="F82" s="71">
        <f t="shared" si="1"/>
        <v>6.4897403520195516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1800</v>
      </c>
      <c r="E84" s="192">
        <v>3000</v>
      </c>
      <c r="F84" s="71">
        <f t="shared" si="1"/>
        <v>166.66666666666669</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246260.67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2083.39</v>
      </c>
      <c r="E87" s="192">
        <v>13233.7</v>
      </c>
      <c r="F87" s="71">
        <f t="shared" si="1"/>
        <v>635.20032255122669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183395.47</v>
      </c>
      <c r="E88" s="79">
        <f t="shared" si="15"/>
        <v>59395.47</v>
      </c>
      <c r="F88" s="71">
        <f t="shared" si="1"/>
        <v>32.38655240502942</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183395.47</v>
      </c>
      <c r="E89" s="79">
        <f t="shared" si="16"/>
        <v>59395.47</v>
      </c>
      <c r="F89" s="71">
        <f t="shared" si="1"/>
        <v>32.38655240502942</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183395.47</v>
      </c>
      <c r="E94" s="192">
        <v>59395.47</v>
      </c>
      <c r="F94" s="71">
        <f t="shared" si="1"/>
        <v>32.38655240502942</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2654.46</v>
      </c>
      <c r="E135" s="79">
        <f t="shared" si="21"/>
        <v>205024.46</v>
      </c>
      <c r="F135" s="71">
        <f t="shared" si="1"/>
        <v>7723.7728200839338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2654.46</v>
      </c>
      <c r="E136" s="79">
        <f t="shared" si="22"/>
        <v>205024.46</v>
      </c>
      <c r="F136" s="71">
        <f t="shared" si="1"/>
        <v>7723.7728200839338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205024.46</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2654.46</v>
      </c>
      <c r="E141" s="192"/>
      <c r="F141" s="71">
        <f t="shared" si="1"/>
        <v>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150583.41</v>
      </c>
      <c r="E147" s="79">
        <f t="shared" si="24"/>
        <v>400</v>
      </c>
      <c r="F147" s="71">
        <f t="shared" si="1"/>
        <v>0.26563351168631388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150583.41</v>
      </c>
      <c r="E161" s="192">
        <v>400</v>
      </c>
      <c r="F161" s="71">
        <f t="shared" si="1"/>
        <v>0.26563351168631388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11752405.259999998</v>
      </c>
      <c r="E176" s="79">
        <f>E177+E251</f>
        <v>11658823.800000001</v>
      </c>
      <c r="F176" s="71">
        <f t="shared" si="1"/>
        <v>99.203725042408919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1453108.8599999999</v>
      </c>
      <c r="E177" s="79">
        <f>E178+E197+E203+E219+E247+E248</f>
        <v>2191401.4099999997</v>
      </c>
      <c r="F177" s="71">
        <f t="shared" si="1"/>
        <v>150.80779357439192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1130480.19</v>
      </c>
      <c r="E178" s="79">
        <f>SUM(E179:E181)+E185+E186+SUM(E194:E196)</f>
        <v>1458608.92</v>
      </c>
      <c r="F178" s="71">
        <f t="shared" si="1"/>
        <v>129.02560636644148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862.96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1046880.18</v>
      </c>
      <c r="E180" s="192">
        <v>1212473.23</v>
      </c>
      <c r="F180" s="71">
        <f t="shared" si="1"/>
        <v>115.81776531484242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36984.01</v>
      </c>
      <c r="E181" s="79">
        <f t="shared" si="28"/>
        <v>111345.47</v>
      </c>
      <c r="F181" s="71">
        <f t="shared" si="1"/>
        <v>301.06381109025222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36984.01</v>
      </c>
      <c r="E184" s="192">
        <v>111345.47</v>
      </c>
      <c r="F184" s="71">
        <f t="shared" si="1"/>
        <v>301.06381109025222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46616</v>
      </c>
      <c r="E196" s="192">
        <v>133927.26</v>
      </c>
      <c r="F196" s="71">
        <f t="shared" si="1"/>
        <v>287.29891024540933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135090.81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108390.81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26700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81433.38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322628.67</v>
      </c>
      <c r="E248" s="79">
        <f t="shared" si="37"/>
        <v>516268.3</v>
      </c>
      <c r="F248" s="71">
        <f t="shared" si="1"/>
        <v>160.01934979925994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322628.67</v>
      </c>
      <c r="E249" s="192">
        <v>516268.3</v>
      </c>
      <c r="F249" s="71">
        <f t="shared" si="1"/>
        <v>160.01934979925994</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10299296.399999999</v>
      </c>
      <c r="E251" s="79">
        <f>+E252+E255-E264+E274+E291</f>
        <v>9467422.3900000006</v>
      </c>
      <c r="F251" s="71">
        <f t="shared" si="1"/>
        <v>91.923001555717946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8848866.7699999996</v>
      </c>
      <c r="E252" s="79">
        <f>E253-E254</f>
        <v>8615510.8399999999</v>
      </c>
      <c r="F252" s="71">
        <f t="shared" si="1"/>
        <v>97.362872150012052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8848866.7699999996</v>
      </c>
      <c r="E253" s="192">
        <v>8615510.8399999999</v>
      </c>
      <c r="F253" s="71">
        <f t="shared" si="1"/>
        <v>97.362872150012052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1450429.63</v>
      </c>
      <c r="E255" s="79">
        <f>E256-E260</f>
        <v>851911.55</v>
      </c>
      <c r="F255" s="71">
        <f t="shared" si="1"/>
        <v>58.735117676822426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1450429.63</v>
      </c>
      <c r="E256" s="79">
        <f>SUM(E257:E259)</f>
        <v>851911.55</v>
      </c>
      <c r="F256" s="71">
        <f t="shared" si="1"/>
        <v>58.735117676822426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1450429.63</v>
      </c>
      <c r="E257" s="192">
        <v>851911.55</v>
      </c>
      <c r="F257" s="71">
        <f t="shared" si="1"/>
        <v>58.735117676822426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538893.73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538893.73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183395.47</v>
      </c>
      <c r="E300" s="192">
        <v>59395.47</v>
      </c>
      <c r="F300" s="71">
        <f t="shared" ref="F300:F365" si="43">IF(D300&gt;0,IF(E300/D300&gt;=100,"&gt;&gt;100",E300/D300*100),"-")</f>
        <v>32.38655240502942</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150583.41</v>
      </c>
      <c r="E302" s="192">
        <v>400</v>
      </c>
      <c r="F302" s="71">
        <f t="shared" si="43"/>
        <v>0.26563351168631388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2083.39</v>
      </c>
      <c r="E309" s="192">
        <v>13233.7</v>
      </c>
      <c r="F309" s="71">
        <f t="shared" si="43"/>
        <v>635.20032255122669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807851.52000000002</v>
      </c>
      <c r="E336" s="192">
        <v>1077431.43</v>
      </c>
      <c r="F336" s="71">
        <f t="shared" si="43"/>
        <v>133.36998239478461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322628.67</v>
      </c>
      <c r="E337" s="192">
        <v>381177.49</v>
      </c>
      <c r="F337" s="71">
        <f t="shared" si="43"/>
        <v>118.14743246469696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135090.81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27775.95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53657.43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538893.73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M60" sqref="M6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7186075.6200000001</v>
      </c>
      <c r="E35" s="60">
        <f t="shared" si="7"/>
        <v>8792791.9000000004</v>
      </c>
      <c r="F35" s="45">
        <f t="shared" si="1"/>
        <v>122.35874439629121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7186075.6200000001</v>
      </c>
      <c r="E61" s="60">
        <f t="shared" si="13"/>
        <v>8792791.9000000004</v>
      </c>
      <c r="F61" s="45">
        <f t="shared" si="1"/>
        <v>122.35874439629121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7186075.6200000001</v>
      </c>
      <c r="E64" s="194">
        <v>8792791.9000000004</v>
      </c>
      <c r="F64" s="45">
        <f t="shared" si="1"/>
        <v>122.35874439629121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7186075.6200000001</v>
      </c>
      <c r="E141" s="81">
        <f t="shared" si="28"/>
        <v>8792791.9000000004</v>
      </c>
      <c r="F141" s="61">
        <f t="shared" si="1"/>
        <v>122.35874439629121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9" sqref="H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31762.5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31762.5</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31762.5</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31762.5</v>
      </c>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H28" sqref="H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1130480.19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1728790.54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53657.43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1458608.92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381177.49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1077431.43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135090.81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81433.38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1184137.6200000001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1184137.6200000001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380314.53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803823.09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1675133.1099999999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1105207.3799999999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1077431.43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1077431.43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413548.91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244123.3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106210.58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313548.64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27775.95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569925.73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53657.43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381177.49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135090.81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48218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Lukic</cp:lastModifiedBy>
  <cp:lastPrinted>2026-02-02T08:58:34Z</cp:lastPrinted>
  <dcterms:created xsi:type="dcterms:W3CDTF">2022-04-01T05:14:30Z</dcterms:created>
  <dcterms:modified xsi:type="dcterms:W3CDTF">2026-02-05T14:38:50Z</dcterms:modified>
</cp:coreProperties>
</file>